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65" activeTab="2"/>
  </bookViews>
  <sheets>
    <sheet name="คณะ-ระดับ" sheetId="1" r:id="rId1"/>
    <sheet name="คณะ-ปีเข้า" sheetId="2" r:id="rId2"/>
    <sheet name="ระดับ-คณะ-ปีเข้า" sheetId="3" r:id="rId3"/>
  </sheets>
  <definedNames/>
  <calcPr fullCalcOnLoad="1"/>
</workbook>
</file>

<file path=xl/sharedStrings.xml><?xml version="1.0" encoding="utf-8"?>
<sst xmlns="http://schemas.openxmlformats.org/spreadsheetml/2006/main" count="486" uniqueCount="177">
  <si>
    <t xml:space="preserve">สถิตินิสิตปัจจุบันจำแนกคณะ </t>
  </si>
  <si>
    <t>รวม</t>
  </si>
  <si>
    <t>-</t>
  </si>
  <si>
    <t>ตรี ปกติ</t>
  </si>
  <si>
    <t>ตรี พิเศษ</t>
  </si>
  <si>
    <t>บัณฑิต ปกติ</t>
  </si>
  <si>
    <t>บัณฑิต พิเศษ</t>
  </si>
  <si>
    <t>บุคคลภายนอก</t>
  </si>
  <si>
    <t>วิทยาเขต : บางแสน</t>
  </si>
  <si>
    <r>
      <t>-</t>
    </r>
    <r>
      <rPr>
        <sz val="7.5"/>
        <rFont val="MS Sans Serif"/>
        <family val="2"/>
      </rPr>
      <t>คณะพยาบาลศาสตร์</t>
    </r>
  </si>
  <si>
    <r>
      <t>-</t>
    </r>
    <r>
      <rPr>
        <sz val="7.5"/>
        <rFont val="MS Sans Serif"/>
        <family val="2"/>
      </rPr>
      <t>คณะมนุษยศาสตร์และสังคมศาสตร์</t>
    </r>
  </si>
  <si>
    <r>
      <t>-</t>
    </r>
    <r>
      <rPr>
        <sz val="7.5"/>
        <rFont val="MS Sans Serif"/>
        <family val="2"/>
      </rPr>
      <t>คณะวิทยาศาสตร์</t>
    </r>
  </si>
  <si>
    <r>
      <t>-</t>
    </r>
    <r>
      <rPr>
        <sz val="7.5"/>
        <rFont val="MS Sans Serif"/>
        <family val="2"/>
      </rPr>
      <t>คณะศึกษาศาสตร์</t>
    </r>
  </si>
  <si>
    <r>
      <t>-</t>
    </r>
    <r>
      <rPr>
        <sz val="7.5"/>
        <rFont val="MS Sans Serif"/>
        <family val="2"/>
      </rPr>
      <t>คณะวิศวกรรมศาสตร์</t>
    </r>
  </si>
  <si>
    <r>
      <t>-</t>
    </r>
    <r>
      <rPr>
        <sz val="7.5"/>
        <rFont val="MS Sans Serif"/>
        <family val="2"/>
      </rPr>
      <t>คณะศิลปกรรมศาสตร์</t>
    </r>
  </si>
  <si>
    <t>9</t>
  </si>
  <si>
    <r>
      <t>-</t>
    </r>
    <r>
      <rPr>
        <sz val="7.5"/>
        <rFont val="MS Sans Serif"/>
        <family val="2"/>
      </rPr>
      <t>คณะสาธารณสุขศาสตร์</t>
    </r>
  </si>
  <si>
    <r>
      <t>-</t>
    </r>
    <r>
      <rPr>
        <sz val="7.5"/>
        <rFont val="MS Sans Serif"/>
        <family val="2"/>
      </rPr>
      <t>วิทยาลัยการบริหารรัฐกิจ</t>
    </r>
  </si>
  <si>
    <r>
      <t>-</t>
    </r>
    <r>
      <rPr>
        <sz val="7.5"/>
        <rFont val="MS Sans Serif"/>
        <family val="2"/>
      </rPr>
      <t>วิทยาลัยพาณิชยศาสตร์</t>
    </r>
  </si>
  <si>
    <r>
      <t>-</t>
    </r>
    <r>
      <rPr>
        <sz val="7.5"/>
        <rFont val="MS Sans Serif"/>
        <family val="2"/>
      </rPr>
      <t>วิทยาลัยวิทยาศาสตร์การกีฬา</t>
    </r>
  </si>
  <si>
    <r>
      <t>-</t>
    </r>
    <r>
      <rPr>
        <sz val="7.5"/>
        <rFont val="MS Sans Serif"/>
        <family val="2"/>
      </rPr>
      <t>วิทยาลัยการขนส่งและโลจิสติกส์</t>
    </r>
  </si>
  <si>
    <r>
      <t>-</t>
    </r>
    <r>
      <rPr>
        <sz val="7.5"/>
        <rFont val="MS Sans Serif"/>
        <family val="2"/>
      </rPr>
      <t>วิทยาลัยนานาชาติ</t>
    </r>
  </si>
  <si>
    <r>
      <t>-</t>
    </r>
    <r>
      <rPr>
        <sz val="7.5"/>
        <rFont val="MS Sans Serif"/>
        <family val="2"/>
      </rPr>
      <t>นิสิตต่างสถาบัน</t>
    </r>
  </si>
  <si>
    <r>
      <t>-</t>
    </r>
    <r>
      <rPr>
        <sz val="7.5"/>
        <rFont val="MS Sans Serif"/>
        <family val="2"/>
      </rPr>
      <t>บุคคลภายนอก</t>
    </r>
  </si>
  <si>
    <t xml:space="preserve">รวมในคณะ </t>
  </si>
  <si>
    <t>วิทยาเขต : จันทบุรี</t>
  </si>
  <si>
    <r>
      <t>-</t>
    </r>
    <r>
      <rPr>
        <sz val="7.5"/>
        <rFont val="MS Sans Serif"/>
        <family val="2"/>
      </rPr>
      <t>คณะเทคโนโลยีทางทะเล</t>
    </r>
  </si>
  <si>
    <r>
      <t>-</t>
    </r>
    <r>
      <rPr>
        <sz val="7.5"/>
        <rFont val="MS Sans Serif"/>
        <family val="2"/>
      </rPr>
      <t>วิทยาลัยอัญมณี</t>
    </r>
  </si>
  <si>
    <r>
      <t>-</t>
    </r>
    <r>
      <rPr>
        <sz val="7.5"/>
        <rFont val="MS Sans Serif"/>
        <family val="2"/>
      </rPr>
      <t>คณะวิทยาศาสตร์และศิลปศาสตร์</t>
    </r>
  </si>
  <si>
    <t>วิทยาเขต : สระแก้ว</t>
  </si>
  <si>
    <t xml:space="preserve">รวม </t>
  </si>
  <si>
    <t xml:space="preserve">สถิตินิสิตปัจจุบันแยกตามปีที่เข้า </t>
  </si>
  <si>
    <t xml:space="preserve">ปีการศึกษาที่เข้า </t>
  </si>
  <si>
    <t>ระดับการศึกษา : ปริญญาตรี ปกติ</t>
  </si>
  <si>
    <t>รวมในระดับ</t>
  </si>
  <si>
    <t>ระดับการศึกษา : ปริญญาตรี พิเศษ</t>
  </si>
  <si>
    <t>ระดับการศึกษา : บัณฑิตศึกษา ปกติ</t>
  </si>
  <si>
    <t>ระดับการศึกษา : บัณฑิตศึกษา พิเศษ</t>
  </si>
  <si>
    <t>ระดับการศึกษา : บุคคลภายนอก</t>
  </si>
  <si>
    <t xml:space="preserve">รวมในวิทยาเขต </t>
  </si>
  <si>
    <t>งานทะเบียนและสถิตินิสิต</t>
  </si>
  <si>
    <t>จำนวนนิสิตปัจจุบัน แยกตามคณะ และปีการศึกษาที่เข้า</t>
  </si>
  <si>
    <t>ปริญญาตรี ปกติ</t>
  </si>
  <si>
    <t>คณะ</t>
  </si>
  <si>
    <t>คณะพยาบาลศาสตร์</t>
  </si>
  <si>
    <t>คณะมนุษยศาสตร์และสังคมศาสตร์</t>
  </si>
  <si>
    <t>คณะวิทยาศาสตร์</t>
  </si>
  <si>
    <t>คณะศึกษาศาสตร์</t>
  </si>
  <si>
    <t>คณะวิศวกรรมศาสตร์</t>
  </si>
  <si>
    <t>คณะศิลปกรรมศาสตร์</t>
  </si>
  <si>
    <t>คณะสาธารณสุขศาสตร์</t>
  </si>
  <si>
    <t>คณะเทคโนโลยีทางทะเล</t>
  </si>
  <si>
    <t>วิทยาลัยอัญมณี</t>
  </si>
  <si>
    <t>คณะวิทยาศาสตร์และศิลปศาสตร์</t>
  </si>
  <si>
    <t>วิทยาลัยการขนส่งและโลจิสติกส์</t>
  </si>
  <si>
    <t>วิทยาลัยวิทยาศาสตร์การกีฬา</t>
  </si>
  <si>
    <t>วิทยาลัยนานาชาติ</t>
  </si>
  <si>
    <t>ปริญญาตรี พิเศษ</t>
  </si>
  <si>
    <t>ปริญญาโท ปกติ</t>
  </si>
  <si>
    <t>วิทยาลัยการบริหารรัฐกิจ</t>
  </si>
  <si>
    <t>วิทยาลัยพาณิชยศาสตร์</t>
  </si>
  <si>
    <t>ปริญญาโท พิเศษ</t>
  </si>
  <si>
    <t>ปริญญาเอก  ปกติ</t>
  </si>
  <si>
    <t>ปริญญาเอก  พิเศษ</t>
  </si>
  <si>
    <t>นิสิตต่างสถาบัน</t>
  </si>
  <si>
    <t>ระดับการศึกษา : ประกาศนียบัตร ปกติ</t>
  </si>
  <si>
    <t>ระดับการศึกษา : ประกาศนียบัตร พิเศษ</t>
  </si>
  <si>
    <t>ประกาศนียบัตรบัณฑิต ปกติ</t>
  </si>
  <si>
    <t>ประกาศนียบัตรบัณฑิต พิเศษ</t>
  </si>
  <si>
    <t>ป.บัณฑิต ปกติ</t>
  </si>
  <si>
    <t>วิทยาลัยการแพทย์แผนไทย อภัยภูเบศร</t>
  </si>
  <si>
    <t>คณะแพทยศาสตร์</t>
  </si>
  <si>
    <t>&lt;=2544</t>
  </si>
  <si>
    <t>90</t>
  </si>
  <si>
    <t>3</t>
  </si>
  <si>
    <t>6</t>
  </si>
  <si>
    <t>85</t>
  </si>
  <si>
    <t>11</t>
  </si>
  <si>
    <t>32</t>
  </si>
  <si>
    <r>
      <t>-</t>
    </r>
    <r>
      <rPr>
        <sz val="7.5"/>
        <rFont val="MS Sans Serif"/>
        <family val="2"/>
      </rPr>
      <t>คณะแพทยศาสตร์</t>
    </r>
  </si>
  <si>
    <r>
      <t>-</t>
    </r>
    <r>
      <rPr>
        <sz val="7.5"/>
        <rFont val="MS Sans Serif"/>
        <family val="2"/>
      </rPr>
      <t>วิทยาลัยการแพทย์แผนไทย อภัยภูเบศร</t>
    </r>
  </si>
  <si>
    <t>33</t>
  </si>
  <si>
    <t>46</t>
  </si>
  <si>
    <t>18</t>
  </si>
  <si>
    <t>28</t>
  </si>
  <si>
    <t>27</t>
  </si>
  <si>
    <t>15</t>
  </si>
  <si>
    <t>40</t>
  </si>
  <si>
    <t>44</t>
  </si>
  <si>
    <t>5</t>
  </si>
  <si>
    <t>31</t>
  </si>
  <si>
    <t>21</t>
  </si>
  <si>
    <t>48</t>
  </si>
  <si>
    <t>57</t>
  </si>
  <si>
    <t>รวมระดับปริญญาตรี</t>
  </si>
  <si>
    <t>รวมระดับประกาศนียบัตร</t>
  </si>
  <si>
    <t>รวมระดับปริญญาโท</t>
  </si>
  <si>
    <t>รวมระดับปริญญาเอก</t>
  </si>
  <si>
    <t>รวมทุกระดับ</t>
  </si>
  <si>
    <t>524</t>
  </si>
  <si>
    <t>183</t>
  </si>
  <si>
    <t>383</t>
  </si>
  <si>
    <t>230</t>
  </si>
  <si>
    <t>203</t>
  </si>
  <si>
    <t>195</t>
  </si>
  <si>
    <t>84</t>
  </si>
  <si>
    <t>154</t>
  </si>
  <si>
    <t>147</t>
  </si>
  <si>
    <t>813</t>
  </si>
  <si>
    <t>134</t>
  </si>
  <si>
    <t>188</t>
  </si>
  <si>
    <t>179</t>
  </si>
  <si>
    <t>50</t>
  </si>
  <si>
    <t>103</t>
  </si>
  <si>
    <t>1053</t>
  </si>
  <si>
    <t>8782</t>
  </si>
  <si>
    <t>3575</t>
  </si>
  <si>
    <t>4661</t>
  </si>
  <si>
    <t>73</t>
  </si>
  <si>
    <t>473</t>
  </si>
  <si>
    <t>2673</t>
  </si>
  <si>
    <t>1638</t>
  </si>
  <si>
    <t>647</t>
  </si>
  <si>
    <t>193</t>
  </si>
  <si>
    <t>3638</t>
  </si>
  <si>
    <t>1588</t>
  </si>
  <si>
    <t>853</t>
  </si>
  <si>
    <t>249</t>
  </si>
  <si>
    <t>867</t>
  </si>
  <si>
    <t>2426</t>
  </si>
  <si>
    <t>1254</t>
  </si>
  <si>
    <t>1043</t>
  </si>
  <si>
    <t>120</t>
  </si>
  <si>
    <t>1022</t>
  </si>
  <si>
    <t>728</t>
  </si>
  <si>
    <t>273</t>
  </si>
  <si>
    <t>873</t>
  </si>
  <si>
    <t>459</t>
  </si>
  <si>
    <t>334</t>
  </si>
  <si>
    <t>74</t>
  </si>
  <si>
    <t>773</t>
  </si>
  <si>
    <t>2476</t>
  </si>
  <si>
    <t>2428</t>
  </si>
  <si>
    <t>978</t>
  </si>
  <si>
    <t>407</t>
  </si>
  <si>
    <t>570</t>
  </si>
  <si>
    <t>537</t>
  </si>
  <si>
    <t>301</t>
  </si>
  <si>
    <t>82</t>
  </si>
  <si>
    <r>
      <t>-</t>
    </r>
    <r>
      <rPr>
        <sz val="7.5"/>
        <rFont val="MS Sans Serif"/>
        <family val="2"/>
      </rPr>
      <t>โครงการความร่วมมือทางวิชาการ</t>
    </r>
  </si>
  <si>
    <t>25929</t>
  </si>
  <si>
    <t>11125</t>
  </si>
  <si>
    <t>8400</t>
  </si>
  <si>
    <t>855</t>
  </si>
  <si>
    <t>5343</t>
  </si>
  <si>
    <t>170</t>
  </si>
  <si>
    <t>258</t>
  </si>
  <si>
    <t>492</t>
  </si>
  <si>
    <t>435</t>
  </si>
  <si>
    <t>243</t>
  </si>
  <si>
    <t>1274</t>
  </si>
  <si>
    <t>835</t>
  </si>
  <si>
    <t>336</t>
  </si>
  <si>
    <t>130</t>
  </si>
  <si>
    <t>161</t>
  </si>
  <si>
    <t>128</t>
  </si>
  <si>
    <t>579</t>
  </si>
  <si>
    <t>174</t>
  </si>
  <si>
    <t>117</t>
  </si>
  <si>
    <t>288</t>
  </si>
  <si>
    <t>27782</t>
  </si>
  <si>
    <t>12134</t>
  </si>
  <si>
    <t>8620</t>
  </si>
  <si>
    <t>5967</t>
  </si>
  <si>
    <t>ข้อมูลวันที่ 8 พฤศจิกายน 2550</t>
  </si>
  <si>
    <t>โครงการความร่วมมือทางวิชาการ</t>
  </si>
  <si>
    <t>-บุคคลภายนอก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</si>
</sst>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#,##0;;\-"/>
    <numFmt numFmtId="196" formatCode="#,##0;;\-;\-"/>
  </numFmts>
  <fonts count="20">
    <font>
      <sz val="10"/>
      <name val="Arial"/>
      <family val="0"/>
    </font>
    <font>
      <sz val="10"/>
      <name val="MS Sans Serif"/>
      <family val="2"/>
    </font>
    <font>
      <b/>
      <sz val="36"/>
      <color indexed="18"/>
      <name val="CordiaUPC"/>
      <family val="2"/>
    </font>
    <font>
      <sz val="10"/>
      <color indexed="18"/>
      <name val="MS Sans Serif"/>
      <family val="2"/>
    </font>
    <font>
      <sz val="7.5"/>
      <name val="MS Sans Serif"/>
      <family val="2"/>
    </font>
    <font>
      <sz val="12"/>
      <color indexed="18"/>
      <name val="MS Sans Serif"/>
      <family val="2"/>
    </font>
    <font>
      <b/>
      <sz val="10"/>
      <color indexed="18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  <font>
      <sz val="8"/>
      <name val="Arial"/>
      <family val="0"/>
    </font>
    <font>
      <sz val="10"/>
      <color indexed="21"/>
      <name val="MS Sans Serif"/>
      <family val="2"/>
    </font>
    <font>
      <sz val="7.5"/>
      <color indexed="17"/>
      <name val="MS Sans Serif"/>
      <family val="2"/>
    </font>
    <font>
      <b/>
      <sz val="7.5"/>
      <color indexed="17"/>
      <name val="MS Sans Serif"/>
      <family val="2"/>
    </font>
    <font>
      <b/>
      <sz val="10"/>
      <color indexed="21"/>
      <name val="MS Sans Serif"/>
      <family val="2"/>
    </font>
    <font>
      <sz val="10"/>
      <color indexed="8"/>
      <name val="MS Sans Serif"/>
      <family val="0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  <xf numFmtId="0" fontId="1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6" fillId="4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0" fontId="8" fillId="5" borderId="0" xfId="0" applyFont="1" applyFill="1" applyAlignment="1">
      <alignment horizontal="right" wrapText="1"/>
    </xf>
    <xf numFmtId="0" fontId="7" fillId="5" borderId="0" xfId="0" applyFont="1" applyFill="1" applyAlignment="1">
      <alignment horizontal="right" wrapText="1"/>
    </xf>
    <xf numFmtId="0" fontId="10" fillId="2" borderId="0" xfId="0" applyFont="1" applyFill="1" applyAlignment="1">
      <alignment wrapText="1"/>
    </xf>
    <xf numFmtId="0" fontId="4" fillId="2" borderId="0" xfId="0" applyFont="1" applyFill="1" applyAlignment="1">
      <alignment horizontal="right" vertical="top" wrapText="1"/>
    </xf>
    <xf numFmtId="0" fontId="1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12" fillId="4" borderId="0" xfId="0" applyFont="1" applyFill="1" applyAlignment="1">
      <alignment horizontal="right" wrapText="1"/>
    </xf>
    <xf numFmtId="0" fontId="11" fillId="4" borderId="0" xfId="0" applyFont="1" applyFill="1" applyAlignment="1">
      <alignment horizontal="right" wrapText="1"/>
    </xf>
    <xf numFmtId="0" fontId="13" fillId="4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top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6" fillId="6" borderId="0" xfId="0" applyFont="1" applyFill="1" applyBorder="1" applyAlignment="1">
      <alignment/>
    </xf>
    <xf numFmtId="0" fontId="15" fillId="6" borderId="0" xfId="0" applyFont="1" applyFill="1" applyAlignment="1">
      <alignment/>
    </xf>
    <xf numFmtId="0" fontId="17" fillId="0" borderId="0" xfId="19" applyFont="1" applyFill="1" applyBorder="1" applyAlignment="1">
      <alignment vertical="top"/>
      <protection/>
    </xf>
    <xf numFmtId="0" fontId="17" fillId="4" borderId="1" xfId="19" applyFont="1" applyFill="1" applyBorder="1" applyAlignment="1">
      <alignment vertical="top"/>
      <protection/>
    </xf>
    <xf numFmtId="0" fontId="17" fillId="0" borderId="1" xfId="19" applyFont="1" applyFill="1" applyBorder="1" applyAlignment="1">
      <alignment vertical="top"/>
      <protection/>
    </xf>
    <xf numFmtId="0" fontId="17" fillId="7" borderId="1" xfId="19" applyFont="1" applyFill="1" applyBorder="1" applyAlignment="1">
      <alignment horizontal="right" vertical="top"/>
      <protection/>
    </xf>
    <xf numFmtId="0" fontId="17" fillId="7" borderId="1" xfId="19" applyFont="1" applyFill="1" applyBorder="1" applyAlignment="1">
      <alignment vertical="top"/>
      <protection/>
    </xf>
    <xf numFmtId="0" fontId="16" fillId="6" borderId="0" xfId="0" applyFont="1" applyFill="1" applyAlignment="1">
      <alignment/>
    </xf>
    <xf numFmtId="0" fontId="15" fillId="0" borderId="0" xfId="0" applyFont="1" applyBorder="1" applyAlignment="1">
      <alignment/>
    </xf>
    <xf numFmtId="0" fontId="17" fillId="0" borderId="0" xfId="19" applyFont="1" applyFill="1" applyBorder="1" applyAlignment="1">
      <alignment horizontal="center"/>
      <protection/>
    </xf>
    <xf numFmtId="0" fontId="17" fillId="0" borderId="0" xfId="19" applyFont="1" applyFill="1" applyBorder="1" applyAlignment="1">
      <alignment horizontal="right" wrapText="1"/>
      <protection/>
    </xf>
    <xf numFmtId="0" fontId="17" fillId="0" borderId="1" xfId="19" applyFont="1" applyFill="1" applyBorder="1" applyAlignment="1">
      <alignment horizontal="left" wrapText="1"/>
      <protection/>
    </xf>
    <xf numFmtId="0" fontId="17" fillId="0" borderId="1" xfId="19" applyFont="1" applyFill="1" applyBorder="1" applyAlignment="1">
      <alignment horizontal="right" wrapText="1"/>
      <protection/>
    </xf>
    <xf numFmtId="0" fontId="15" fillId="0" borderId="1" xfId="0" applyFont="1" applyBorder="1" applyAlignment="1">
      <alignment/>
    </xf>
    <xf numFmtId="0" fontId="17" fillId="0" borderId="0" xfId="19" applyFont="1" applyFill="1" applyBorder="1" applyAlignment="1">
      <alignment horizontal="right" vertical="top"/>
      <protection/>
    </xf>
    <xf numFmtId="0" fontId="15" fillId="6" borderId="0" xfId="0" applyFont="1" applyFill="1" applyBorder="1" applyAlignment="1">
      <alignment/>
    </xf>
    <xf numFmtId="0" fontId="17" fillId="7" borderId="2" xfId="19" applyFont="1" applyFill="1" applyBorder="1" applyAlignment="1">
      <alignment horizontal="right" vertical="top"/>
      <protection/>
    </xf>
    <xf numFmtId="0" fontId="17" fillId="7" borderId="0" xfId="19" applyFont="1" applyFill="1" applyBorder="1" applyAlignment="1">
      <alignment horizontal="right" vertical="top"/>
      <protection/>
    </xf>
    <xf numFmtId="0" fontId="10" fillId="4" borderId="0" xfId="0" applyFont="1" applyFill="1" applyAlignment="1">
      <alignment horizontal="right" wrapText="1"/>
    </xf>
    <xf numFmtId="0" fontId="17" fillId="0" borderId="1" xfId="19" applyFont="1" applyFill="1" applyBorder="1" applyAlignment="1">
      <alignment vertical="top"/>
      <protection/>
    </xf>
    <xf numFmtId="0" fontId="15" fillId="0" borderId="0" xfId="0" applyFont="1" applyFill="1" applyAlignment="1">
      <alignment/>
    </xf>
    <xf numFmtId="0" fontId="8" fillId="4" borderId="0" xfId="0" applyFont="1" applyFill="1" applyAlignment="1">
      <alignment horizontal="right" wrapText="1"/>
    </xf>
    <xf numFmtId="0" fontId="7" fillId="4" borderId="0" xfId="0" applyFont="1" applyFill="1" applyAlignment="1">
      <alignment horizontal="right" wrapText="1"/>
    </xf>
    <xf numFmtId="0" fontId="17" fillId="0" borderId="3" xfId="19" applyFont="1" applyFill="1" applyBorder="1" applyAlignment="1">
      <alignment vertical="top"/>
      <protection/>
    </xf>
    <xf numFmtId="0" fontId="18" fillId="0" borderId="4" xfId="0" applyFont="1" applyBorder="1" applyAlignment="1">
      <alignment/>
    </xf>
    <xf numFmtId="3" fontId="17" fillId="0" borderId="1" xfId="19" applyNumberFormat="1" applyFont="1" applyFill="1" applyBorder="1" applyAlignment="1">
      <alignment vertical="top"/>
      <protection/>
    </xf>
    <xf numFmtId="3" fontId="17" fillId="0" borderId="1" xfId="19" applyNumberFormat="1" applyFont="1" applyFill="1" applyBorder="1" applyAlignment="1">
      <alignment vertical="top"/>
      <protection/>
    </xf>
    <xf numFmtId="3" fontId="15" fillId="0" borderId="1" xfId="0" applyNumberFormat="1" applyFont="1" applyBorder="1" applyAlignment="1">
      <alignment/>
    </xf>
    <xf numFmtId="3" fontId="19" fillId="0" borderId="4" xfId="19" applyNumberFormat="1" applyFont="1" applyFill="1" applyBorder="1" applyAlignment="1">
      <alignment vertical="top"/>
      <protection/>
    </xf>
    <xf numFmtId="0" fontId="18" fillId="0" borderId="4" xfId="0" applyFont="1" applyFill="1" applyBorder="1" applyAlignment="1">
      <alignment/>
    </xf>
    <xf numFmtId="0" fontId="15" fillId="0" borderId="4" xfId="0" applyFont="1" applyBorder="1" applyAlignment="1">
      <alignment/>
    </xf>
    <xf numFmtId="0" fontId="17" fillId="0" borderId="4" xfId="19" applyFont="1" applyFill="1" applyBorder="1" applyAlignment="1">
      <alignment vertical="top"/>
      <protection/>
    </xf>
    <xf numFmtId="0" fontId="15" fillId="0" borderId="1" xfId="0" applyFont="1" applyFill="1" applyBorder="1" applyAlignment="1">
      <alignment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10" fillId="2" borderId="0" xfId="0" applyFont="1" applyFill="1" applyAlignment="1">
      <alignment wrapText="1"/>
    </xf>
    <xf numFmtId="0" fontId="16" fillId="8" borderId="0" xfId="0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3" borderId="0" xfId="0" applyFont="1" applyFill="1" applyAlignment="1" quotePrefix="1">
      <alignment vertical="top" wrapText="1"/>
    </xf>
    <xf numFmtId="0" fontId="1" fillId="2" borderId="0" xfId="0" applyFont="1" applyFill="1" applyAlignment="1" quotePrefix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75" zoomScaleNormal="75" workbookViewId="0" topLeftCell="A1">
      <selection activeCell="A1" sqref="A1:G1"/>
    </sheetView>
  </sheetViews>
  <sheetFormatPr defaultColWidth="9.140625" defaultRowHeight="12.75"/>
  <cols>
    <col min="1" max="1" width="34.28125" style="1" customWidth="1"/>
    <col min="2" max="2" width="7.140625" style="1" customWidth="1"/>
    <col min="3" max="3" width="9.00390625" style="1" customWidth="1"/>
    <col min="4" max="5" width="9.7109375" style="1" customWidth="1"/>
    <col min="6" max="6" width="8.140625" style="1" customWidth="1"/>
    <col min="7" max="7" width="8.7109375" style="1" customWidth="1"/>
    <col min="8" max="16384" width="9.140625" style="1" customWidth="1"/>
  </cols>
  <sheetData>
    <row r="1" spans="1:7" ht="51.75" customHeight="1">
      <c r="A1" s="58" t="s">
        <v>0</v>
      </c>
      <c r="B1" s="58"/>
      <c r="C1" s="58"/>
      <c r="D1" s="58"/>
      <c r="E1" s="58"/>
      <c r="F1" s="58"/>
      <c r="G1" s="58"/>
    </row>
    <row r="2" spans="1:7" ht="21">
      <c r="A2" s="3"/>
      <c r="B2" s="4" t="s">
        <v>1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69</v>
      </c>
    </row>
    <row r="3" spans="1:7" ht="15.75" customHeight="1">
      <c r="A3" s="57" t="s">
        <v>8</v>
      </c>
      <c r="B3" s="57"/>
      <c r="C3" s="57"/>
      <c r="D3" s="57"/>
      <c r="E3" s="57"/>
      <c r="F3" s="57"/>
      <c r="G3" s="57"/>
    </row>
    <row r="4" spans="1:7" ht="12.75">
      <c r="A4" s="6" t="s">
        <v>9</v>
      </c>
      <c r="B4" s="7" t="s">
        <v>114</v>
      </c>
      <c r="C4" s="7" t="s">
        <v>99</v>
      </c>
      <c r="D4" s="7" t="s">
        <v>111</v>
      </c>
      <c r="E4" s="7" t="s">
        <v>107</v>
      </c>
      <c r="F4" s="7" t="s">
        <v>103</v>
      </c>
      <c r="G4" s="7" t="s">
        <v>2</v>
      </c>
    </row>
    <row r="5" spans="1:7" ht="12.75">
      <c r="A5" s="2" t="s">
        <v>10</v>
      </c>
      <c r="B5" s="8" t="s">
        <v>115</v>
      </c>
      <c r="C5" s="8" t="s">
        <v>116</v>
      </c>
      <c r="D5" s="8" t="s">
        <v>117</v>
      </c>
      <c r="E5" s="8" t="s">
        <v>118</v>
      </c>
      <c r="F5" s="8" t="s">
        <v>119</v>
      </c>
      <c r="G5" s="8" t="s">
        <v>2</v>
      </c>
    </row>
    <row r="6" spans="1:7" ht="12.75">
      <c r="A6" s="6" t="s">
        <v>11</v>
      </c>
      <c r="B6" s="7" t="s">
        <v>120</v>
      </c>
      <c r="C6" s="7" t="s">
        <v>121</v>
      </c>
      <c r="D6" s="7" t="s">
        <v>122</v>
      </c>
      <c r="E6" s="7" t="s">
        <v>123</v>
      </c>
      <c r="F6" s="7" t="s">
        <v>104</v>
      </c>
      <c r="G6" s="7" t="s">
        <v>2</v>
      </c>
    </row>
    <row r="7" spans="1:7" ht="12.75">
      <c r="A7" s="2" t="s">
        <v>12</v>
      </c>
      <c r="B7" s="8" t="s">
        <v>124</v>
      </c>
      <c r="C7" s="8" t="s">
        <v>125</v>
      </c>
      <c r="D7" s="8" t="s">
        <v>126</v>
      </c>
      <c r="E7" s="8" t="s">
        <v>127</v>
      </c>
      <c r="F7" s="8" t="s">
        <v>128</v>
      </c>
      <c r="G7" s="8" t="s">
        <v>86</v>
      </c>
    </row>
    <row r="8" spans="1:7" ht="12.75">
      <c r="A8" s="6" t="s">
        <v>13</v>
      </c>
      <c r="B8" s="7" t="s">
        <v>129</v>
      </c>
      <c r="C8" s="7" t="s">
        <v>130</v>
      </c>
      <c r="D8" s="7" t="s">
        <v>131</v>
      </c>
      <c r="E8" s="7" t="s">
        <v>15</v>
      </c>
      <c r="F8" s="7" t="s">
        <v>132</v>
      </c>
      <c r="G8" s="7" t="s">
        <v>2</v>
      </c>
    </row>
    <row r="9" spans="1:7" ht="12.75">
      <c r="A9" s="2" t="s">
        <v>14</v>
      </c>
      <c r="B9" s="8" t="s">
        <v>133</v>
      </c>
      <c r="C9" s="8" t="s">
        <v>134</v>
      </c>
      <c r="D9" s="8" t="s">
        <v>135</v>
      </c>
      <c r="E9" s="8" t="s">
        <v>2</v>
      </c>
      <c r="F9" s="8" t="s">
        <v>91</v>
      </c>
      <c r="G9" s="8" t="s">
        <v>2</v>
      </c>
    </row>
    <row r="10" spans="1:7" ht="12.75">
      <c r="A10" s="6" t="s">
        <v>16</v>
      </c>
      <c r="B10" s="7" t="s">
        <v>136</v>
      </c>
      <c r="C10" s="7" t="s">
        <v>137</v>
      </c>
      <c r="D10" s="7" t="s">
        <v>138</v>
      </c>
      <c r="E10" s="7" t="s">
        <v>75</v>
      </c>
      <c r="F10" s="7" t="s">
        <v>139</v>
      </c>
      <c r="G10" s="7" t="s">
        <v>2</v>
      </c>
    </row>
    <row r="11" spans="1:7" ht="12.75">
      <c r="A11" s="2" t="s">
        <v>17</v>
      </c>
      <c r="B11" s="8" t="s">
        <v>108</v>
      </c>
      <c r="C11" s="8" t="s">
        <v>2</v>
      </c>
      <c r="D11" s="8" t="s">
        <v>2</v>
      </c>
      <c r="E11" s="8" t="s">
        <v>87</v>
      </c>
      <c r="F11" s="8" t="s">
        <v>140</v>
      </c>
      <c r="G11" s="8" t="s">
        <v>2</v>
      </c>
    </row>
    <row r="12" spans="1:7" ht="12.75">
      <c r="A12" s="6" t="s">
        <v>18</v>
      </c>
      <c r="B12" s="7" t="s">
        <v>141</v>
      </c>
      <c r="C12" s="7" t="s">
        <v>2</v>
      </c>
      <c r="D12" s="7" t="s">
        <v>2</v>
      </c>
      <c r="E12" s="7" t="s">
        <v>92</v>
      </c>
      <c r="F12" s="7" t="s">
        <v>142</v>
      </c>
      <c r="G12" s="7" t="s">
        <v>2</v>
      </c>
    </row>
    <row r="13" spans="1:7" ht="12.75">
      <c r="A13" s="2" t="s">
        <v>19</v>
      </c>
      <c r="B13" s="8" t="s">
        <v>76</v>
      </c>
      <c r="C13" s="8" t="s">
        <v>2</v>
      </c>
      <c r="D13" s="8" t="s">
        <v>2</v>
      </c>
      <c r="E13" s="8" t="s">
        <v>76</v>
      </c>
      <c r="F13" s="8" t="s">
        <v>2</v>
      </c>
      <c r="G13" s="8" t="s">
        <v>2</v>
      </c>
    </row>
    <row r="14" spans="1:7" ht="12.75">
      <c r="A14" s="6" t="s">
        <v>20</v>
      </c>
      <c r="B14" s="7" t="s">
        <v>143</v>
      </c>
      <c r="C14" s="7" t="s">
        <v>144</v>
      </c>
      <c r="D14" s="7" t="s">
        <v>101</v>
      </c>
      <c r="E14" s="7" t="s">
        <v>89</v>
      </c>
      <c r="F14" s="7" t="s">
        <v>100</v>
      </c>
      <c r="G14" s="7" t="s">
        <v>2</v>
      </c>
    </row>
    <row r="15" spans="1:7" ht="12.75">
      <c r="A15" s="2" t="s">
        <v>19</v>
      </c>
      <c r="B15" s="8" t="s">
        <v>145</v>
      </c>
      <c r="C15" s="8" t="s">
        <v>146</v>
      </c>
      <c r="D15" s="8" t="s">
        <v>85</v>
      </c>
      <c r="E15" s="8" t="s">
        <v>2</v>
      </c>
      <c r="F15" s="8" t="s">
        <v>75</v>
      </c>
      <c r="G15" s="8" t="s">
        <v>2</v>
      </c>
    </row>
    <row r="16" spans="1:7" ht="12.75">
      <c r="A16" s="6" t="s">
        <v>21</v>
      </c>
      <c r="B16" s="7" t="s">
        <v>147</v>
      </c>
      <c r="C16" s="7" t="s">
        <v>147</v>
      </c>
      <c r="D16" s="7" t="s">
        <v>2</v>
      </c>
      <c r="E16" s="7" t="s">
        <v>2</v>
      </c>
      <c r="F16" s="7" t="s">
        <v>2</v>
      </c>
      <c r="G16" s="7" t="s">
        <v>2</v>
      </c>
    </row>
    <row r="17" spans="1:7" ht="12.75">
      <c r="A17" s="2" t="s">
        <v>79</v>
      </c>
      <c r="B17" s="8" t="s">
        <v>78</v>
      </c>
      <c r="C17" s="8" t="s">
        <v>78</v>
      </c>
      <c r="D17" s="8" t="s">
        <v>2</v>
      </c>
      <c r="E17" s="8" t="s">
        <v>2</v>
      </c>
      <c r="F17" s="8" t="s">
        <v>2</v>
      </c>
      <c r="G17" s="8" t="s">
        <v>2</v>
      </c>
    </row>
    <row r="18" spans="1:7" ht="12.75">
      <c r="A18" s="6" t="s">
        <v>80</v>
      </c>
      <c r="B18" s="7" t="s">
        <v>148</v>
      </c>
      <c r="C18" s="7" t="s">
        <v>148</v>
      </c>
      <c r="D18" s="7" t="s">
        <v>2</v>
      </c>
      <c r="E18" s="7" t="s">
        <v>2</v>
      </c>
      <c r="F18" s="7" t="s">
        <v>2</v>
      </c>
      <c r="G18" s="7" t="s">
        <v>2</v>
      </c>
    </row>
    <row r="19" spans="1:7" ht="12.75">
      <c r="A19" s="2" t="s">
        <v>22</v>
      </c>
      <c r="B19" s="8" t="s">
        <v>90</v>
      </c>
      <c r="C19" s="8" t="s">
        <v>2</v>
      </c>
      <c r="D19" s="8" t="s">
        <v>2</v>
      </c>
      <c r="E19" s="8" t="s">
        <v>2</v>
      </c>
      <c r="F19" s="8" t="s">
        <v>2</v>
      </c>
      <c r="G19" s="8" t="s">
        <v>2</v>
      </c>
    </row>
    <row r="20" spans="1:7" ht="12.75">
      <c r="A20" s="6" t="s">
        <v>149</v>
      </c>
      <c r="B20" s="7" t="s">
        <v>112</v>
      </c>
      <c r="C20" s="7" t="s">
        <v>2</v>
      </c>
      <c r="D20" s="7" t="s">
        <v>2</v>
      </c>
      <c r="E20" s="7" t="s">
        <v>2</v>
      </c>
      <c r="F20" s="7" t="s">
        <v>2</v>
      </c>
      <c r="G20" s="7" t="s">
        <v>2</v>
      </c>
    </row>
    <row r="21" spans="1:7" ht="12.75">
      <c r="A21" s="2" t="s">
        <v>23</v>
      </c>
      <c r="B21" s="8" t="s">
        <v>88</v>
      </c>
      <c r="C21" s="8" t="s">
        <v>2</v>
      </c>
      <c r="D21" s="8" t="s">
        <v>2</v>
      </c>
      <c r="E21" s="8" t="s">
        <v>2</v>
      </c>
      <c r="F21" s="8" t="s">
        <v>2</v>
      </c>
      <c r="G21" s="8" t="s">
        <v>2</v>
      </c>
    </row>
    <row r="22" spans="1:7" ht="15.75" customHeight="1">
      <c r="A22" s="9" t="s">
        <v>24</v>
      </c>
      <c r="B22" s="10" t="s">
        <v>150</v>
      </c>
      <c r="C22" s="10" t="s">
        <v>151</v>
      </c>
      <c r="D22" s="10" t="s">
        <v>152</v>
      </c>
      <c r="E22" s="10" t="s">
        <v>153</v>
      </c>
      <c r="F22" s="10" t="s">
        <v>154</v>
      </c>
      <c r="G22" s="10" t="s">
        <v>86</v>
      </c>
    </row>
    <row r="23" spans="1:7" ht="15.75" customHeight="1">
      <c r="A23" s="57" t="s">
        <v>25</v>
      </c>
      <c r="B23" s="57"/>
      <c r="C23" s="57"/>
      <c r="D23" s="57"/>
      <c r="E23" s="57"/>
      <c r="F23" s="57"/>
      <c r="G23" s="57"/>
    </row>
    <row r="24" spans="1:7" ht="12.75">
      <c r="A24" s="6" t="s">
        <v>9</v>
      </c>
      <c r="B24" s="7" t="s">
        <v>74</v>
      </c>
      <c r="C24" s="7" t="s">
        <v>2</v>
      </c>
      <c r="D24" s="7" t="s">
        <v>2</v>
      </c>
      <c r="E24" s="7" t="s">
        <v>2</v>
      </c>
      <c r="F24" s="7" t="s">
        <v>74</v>
      </c>
      <c r="G24" s="7" t="s">
        <v>2</v>
      </c>
    </row>
    <row r="25" spans="1:7" ht="12.75">
      <c r="A25" s="2" t="s">
        <v>12</v>
      </c>
      <c r="B25" s="8" t="s">
        <v>73</v>
      </c>
      <c r="C25" s="8" t="s">
        <v>2</v>
      </c>
      <c r="D25" s="8" t="s">
        <v>2</v>
      </c>
      <c r="E25" s="8" t="s">
        <v>2</v>
      </c>
      <c r="F25" s="8" t="s">
        <v>73</v>
      </c>
      <c r="G25" s="8" t="s">
        <v>2</v>
      </c>
    </row>
    <row r="26" spans="1:7" ht="12.75">
      <c r="A26" s="6" t="s">
        <v>26</v>
      </c>
      <c r="B26" s="7" t="s">
        <v>110</v>
      </c>
      <c r="C26" s="7" t="s">
        <v>155</v>
      </c>
      <c r="D26" s="7" t="s">
        <v>83</v>
      </c>
      <c r="E26" s="7" t="s">
        <v>2</v>
      </c>
      <c r="F26" s="7" t="s">
        <v>2</v>
      </c>
      <c r="G26" s="7" t="s">
        <v>2</v>
      </c>
    </row>
    <row r="27" spans="1:7" ht="12.75">
      <c r="A27" s="2" t="s">
        <v>27</v>
      </c>
      <c r="B27" s="8" t="s">
        <v>156</v>
      </c>
      <c r="C27" s="8" t="s">
        <v>102</v>
      </c>
      <c r="D27" s="8" t="s">
        <v>84</v>
      </c>
      <c r="E27" s="8" t="s">
        <v>2</v>
      </c>
      <c r="F27" s="8" t="s">
        <v>2</v>
      </c>
      <c r="G27" s="8" t="s">
        <v>2</v>
      </c>
    </row>
    <row r="28" spans="1:7" ht="12.75">
      <c r="A28" s="6" t="s">
        <v>28</v>
      </c>
      <c r="B28" s="7" t="s">
        <v>157</v>
      </c>
      <c r="C28" s="7" t="s">
        <v>158</v>
      </c>
      <c r="D28" s="7" t="s">
        <v>93</v>
      </c>
      <c r="E28" s="7" t="s">
        <v>2</v>
      </c>
      <c r="F28" s="7" t="s">
        <v>2</v>
      </c>
      <c r="G28" s="7" t="s">
        <v>2</v>
      </c>
    </row>
    <row r="29" spans="1:7" ht="12.75">
      <c r="A29" s="2" t="s">
        <v>17</v>
      </c>
      <c r="B29" s="8" t="s">
        <v>159</v>
      </c>
      <c r="C29" s="8" t="s">
        <v>2</v>
      </c>
      <c r="D29" s="8" t="s">
        <v>2</v>
      </c>
      <c r="E29" s="8" t="s">
        <v>2</v>
      </c>
      <c r="F29" s="8" t="s">
        <v>159</v>
      </c>
      <c r="G29" s="8" t="s">
        <v>2</v>
      </c>
    </row>
    <row r="30" spans="1:7" ht="12.75">
      <c r="A30" s="9" t="s">
        <v>24</v>
      </c>
      <c r="B30" s="10" t="s">
        <v>160</v>
      </c>
      <c r="C30" s="10" t="s">
        <v>161</v>
      </c>
      <c r="D30" s="10" t="s">
        <v>113</v>
      </c>
      <c r="E30" s="10" t="s">
        <v>2</v>
      </c>
      <c r="F30" s="10" t="s">
        <v>162</v>
      </c>
      <c r="G30" s="10" t="s">
        <v>2</v>
      </c>
    </row>
    <row r="31" spans="1:7" ht="15.75" customHeight="1">
      <c r="A31" s="57" t="s">
        <v>29</v>
      </c>
      <c r="B31" s="57"/>
      <c r="C31" s="57"/>
      <c r="D31" s="57"/>
      <c r="E31" s="57"/>
      <c r="F31" s="57"/>
      <c r="G31" s="57"/>
    </row>
    <row r="32" spans="1:7" ht="12.75">
      <c r="A32" s="6" t="s">
        <v>10</v>
      </c>
      <c r="B32" s="7" t="s">
        <v>163</v>
      </c>
      <c r="C32" s="7" t="s">
        <v>82</v>
      </c>
      <c r="D32" s="7" t="s">
        <v>105</v>
      </c>
      <c r="E32" s="7" t="s">
        <v>2</v>
      </c>
      <c r="F32" s="7" t="s">
        <v>2</v>
      </c>
      <c r="G32" s="7" t="s">
        <v>2</v>
      </c>
    </row>
    <row r="33" spans="1:7" ht="12.75">
      <c r="A33" s="2" t="s">
        <v>11</v>
      </c>
      <c r="B33" s="8" t="s">
        <v>164</v>
      </c>
      <c r="C33" s="8" t="s">
        <v>165</v>
      </c>
      <c r="D33" s="8" t="s">
        <v>81</v>
      </c>
      <c r="E33" s="8" t="s">
        <v>2</v>
      </c>
      <c r="F33" s="8" t="s">
        <v>2</v>
      </c>
      <c r="G33" s="8" t="s">
        <v>2</v>
      </c>
    </row>
    <row r="34" spans="1:7" ht="12.75">
      <c r="A34" s="6" t="s">
        <v>12</v>
      </c>
      <c r="B34" s="7" t="s">
        <v>109</v>
      </c>
      <c r="C34" s="7" t="s">
        <v>2</v>
      </c>
      <c r="D34" s="7" t="s">
        <v>2</v>
      </c>
      <c r="E34" s="7" t="s">
        <v>2</v>
      </c>
      <c r="F34" s="7" t="s">
        <v>109</v>
      </c>
      <c r="G34" s="7" t="s">
        <v>2</v>
      </c>
    </row>
    <row r="35" spans="1:7" ht="12.75">
      <c r="A35" s="2" t="s">
        <v>17</v>
      </c>
      <c r="B35" s="8" t="s">
        <v>106</v>
      </c>
      <c r="C35" s="8" t="s">
        <v>2</v>
      </c>
      <c r="D35" s="8" t="s">
        <v>2</v>
      </c>
      <c r="E35" s="8" t="s">
        <v>2</v>
      </c>
      <c r="F35" s="8" t="s">
        <v>106</v>
      </c>
      <c r="G35" s="8" t="s">
        <v>2</v>
      </c>
    </row>
    <row r="36" spans="1:7" ht="12.75">
      <c r="A36" s="9" t="s">
        <v>24</v>
      </c>
      <c r="B36" s="10" t="s">
        <v>166</v>
      </c>
      <c r="C36" s="10" t="s">
        <v>167</v>
      </c>
      <c r="D36" s="10" t="s">
        <v>168</v>
      </c>
      <c r="E36" s="10" t="s">
        <v>2</v>
      </c>
      <c r="F36" s="10" t="s">
        <v>169</v>
      </c>
      <c r="G36" s="10" t="s">
        <v>2</v>
      </c>
    </row>
    <row r="37" spans="1:7" ht="12.75">
      <c r="A37" s="11" t="s">
        <v>30</v>
      </c>
      <c r="B37" s="12" t="s">
        <v>170</v>
      </c>
      <c r="C37" s="12" t="s">
        <v>171</v>
      </c>
      <c r="D37" s="12" t="s">
        <v>172</v>
      </c>
      <c r="E37" s="12" t="s">
        <v>153</v>
      </c>
      <c r="F37" s="12" t="s">
        <v>173</v>
      </c>
      <c r="G37" s="12" t="s">
        <v>86</v>
      </c>
    </row>
    <row r="38" spans="1:7" ht="12.75">
      <c r="A38" s="61"/>
      <c r="B38" s="61"/>
      <c r="C38" s="61"/>
      <c r="D38" s="61"/>
      <c r="E38" s="61"/>
      <c r="F38" s="61"/>
      <c r="G38" s="61"/>
    </row>
    <row r="39" ht="12.75">
      <c r="E39" s="21" t="s">
        <v>40</v>
      </c>
    </row>
    <row r="40" ht="12.75">
      <c r="E40" s="21" t="s">
        <v>174</v>
      </c>
    </row>
  </sheetData>
  <sheetProtection password="C71F" sheet="1" objects="1" scenarios="1" selectLockedCells="1" selectUnlockedCells="1"/>
  <mergeCells count="5">
    <mergeCell ref="A38:G38"/>
    <mergeCell ref="A3:G3"/>
    <mergeCell ref="A31:G31"/>
    <mergeCell ref="A1:G1"/>
    <mergeCell ref="A23:G23"/>
  </mergeCells>
  <printOptions horizontalCentered="1"/>
  <pageMargins left="0.17" right="0.17" top="0.77" bottom="0.35433070866141736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H101" sqref="H101"/>
    </sheetView>
  </sheetViews>
  <sheetFormatPr defaultColWidth="9.140625" defaultRowHeight="12.75"/>
  <cols>
    <col min="1" max="1" width="25.28125" style="0" customWidth="1"/>
    <col min="2" max="2" width="7.28125" style="0" customWidth="1"/>
    <col min="3" max="9" width="7.7109375" style="0" customWidth="1"/>
    <col min="10" max="10" width="4.7109375" style="0" customWidth="1"/>
  </cols>
  <sheetData>
    <row r="1" spans="1:9" ht="51.75" customHeight="1">
      <c r="A1" s="58" t="s">
        <v>31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13" t="s">
        <v>32</v>
      </c>
      <c r="B2" s="14" t="s">
        <v>1</v>
      </c>
      <c r="C2" s="14">
        <v>2550</v>
      </c>
      <c r="D2" s="14">
        <v>2549</v>
      </c>
      <c r="E2" s="14">
        <v>2548</v>
      </c>
      <c r="F2" s="14">
        <v>2547</v>
      </c>
      <c r="G2" s="14">
        <v>2546</v>
      </c>
      <c r="H2" s="14">
        <v>2545</v>
      </c>
      <c r="I2" s="14" t="s">
        <v>72</v>
      </c>
    </row>
    <row r="3" spans="1:9" ht="15.75" customHeight="1">
      <c r="A3" s="57" t="s">
        <v>8</v>
      </c>
      <c r="B3" s="57"/>
      <c r="C3" s="57"/>
      <c r="D3" s="57"/>
      <c r="E3" s="57"/>
      <c r="F3" s="57"/>
      <c r="G3" s="57"/>
      <c r="H3" s="57"/>
      <c r="I3" s="57"/>
    </row>
    <row r="4" spans="1:9" ht="12.75" customHeight="1">
      <c r="A4" s="59" t="s">
        <v>33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15" t="s">
        <v>9</v>
      </c>
      <c r="B5" s="16">
        <f>SUM(C5:I5)</f>
        <v>524</v>
      </c>
      <c r="C5" s="16">
        <v>203</v>
      </c>
      <c r="D5" s="16">
        <v>137</v>
      </c>
      <c r="E5" s="16">
        <v>92</v>
      </c>
      <c r="F5" s="16">
        <v>90</v>
      </c>
      <c r="G5" s="16">
        <v>1</v>
      </c>
      <c r="H5" s="16">
        <v>1</v>
      </c>
      <c r="I5" s="16"/>
    </row>
    <row r="6" spans="1:9" ht="12.75">
      <c r="A6" s="17" t="s">
        <v>10</v>
      </c>
      <c r="B6" s="14">
        <f aca="true" t="shared" si="0" ref="B6:B16">SUM(C6:I6)</f>
        <v>3575</v>
      </c>
      <c r="C6" s="8">
        <v>1022</v>
      </c>
      <c r="D6" s="8">
        <v>1042</v>
      </c>
      <c r="E6" s="8">
        <v>714</v>
      </c>
      <c r="F6" s="8">
        <v>767</v>
      </c>
      <c r="G6" s="8">
        <v>24</v>
      </c>
      <c r="H6" s="8">
        <v>6</v>
      </c>
      <c r="I6" s="8"/>
    </row>
    <row r="7" spans="1:9" ht="12.75">
      <c r="A7" s="15" t="s">
        <v>11</v>
      </c>
      <c r="B7" s="16">
        <f t="shared" si="0"/>
        <v>1638</v>
      </c>
      <c r="C7" s="16">
        <v>549</v>
      </c>
      <c r="D7" s="16">
        <v>355</v>
      </c>
      <c r="E7" s="16">
        <v>343</v>
      </c>
      <c r="F7" s="16">
        <v>362</v>
      </c>
      <c r="G7" s="16">
        <v>10</v>
      </c>
      <c r="H7" s="16">
        <v>8</v>
      </c>
      <c r="I7" s="16">
        <v>11</v>
      </c>
    </row>
    <row r="8" spans="1:9" ht="12.75">
      <c r="A8" s="17" t="s">
        <v>12</v>
      </c>
      <c r="B8" s="14">
        <f t="shared" si="0"/>
        <v>1588</v>
      </c>
      <c r="C8" s="8">
        <v>579</v>
      </c>
      <c r="D8" s="8">
        <v>316</v>
      </c>
      <c r="E8" s="8">
        <v>423</v>
      </c>
      <c r="F8" s="8">
        <v>263</v>
      </c>
      <c r="G8" s="8">
        <v>4</v>
      </c>
      <c r="H8" s="8">
        <v>1</v>
      </c>
      <c r="I8" s="8">
        <v>2</v>
      </c>
    </row>
    <row r="9" spans="1:9" ht="12.75">
      <c r="A9" s="15" t="s">
        <v>13</v>
      </c>
      <c r="B9" s="16">
        <f t="shared" si="0"/>
        <v>1254</v>
      </c>
      <c r="C9" s="16">
        <v>329</v>
      </c>
      <c r="D9" s="16">
        <v>358</v>
      </c>
      <c r="E9" s="16">
        <v>295</v>
      </c>
      <c r="F9" s="16">
        <v>240</v>
      </c>
      <c r="G9" s="16">
        <v>27</v>
      </c>
      <c r="H9" s="16">
        <v>4</v>
      </c>
      <c r="I9" s="16">
        <v>1</v>
      </c>
    </row>
    <row r="10" spans="1:9" ht="12.75">
      <c r="A10" s="17" t="s">
        <v>14</v>
      </c>
      <c r="B10" s="14">
        <f t="shared" si="0"/>
        <v>728</v>
      </c>
      <c r="C10" s="8">
        <v>303</v>
      </c>
      <c r="D10" s="8">
        <v>206</v>
      </c>
      <c r="E10" s="8">
        <v>110</v>
      </c>
      <c r="F10" s="8">
        <v>83</v>
      </c>
      <c r="G10" s="8">
        <v>25</v>
      </c>
      <c r="H10" s="8">
        <v>1</v>
      </c>
      <c r="I10" s="8"/>
    </row>
    <row r="11" spans="1:9" ht="12.75">
      <c r="A11" s="15" t="s">
        <v>16</v>
      </c>
      <c r="B11" s="16">
        <f t="shared" si="0"/>
        <v>458</v>
      </c>
      <c r="C11" s="16">
        <v>104</v>
      </c>
      <c r="D11" s="16">
        <v>109</v>
      </c>
      <c r="E11" s="16">
        <v>123</v>
      </c>
      <c r="F11" s="16">
        <v>122</v>
      </c>
      <c r="G11" s="16"/>
      <c r="H11" s="16"/>
      <c r="I11" s="16"/>
    </row>
    <row r="12" spans="1:9" ht="12.75">
      <c r="A12" s="17" t="s">
        <v>20</v>
      </c>
      <c r="B12" s="14">
        <f t="shared" si="0"/>
        <v>407</v>
      </c>
      <c r="C12" s="8">
        <v>116</v>
      </c>
      <c r="D12" s="8">
        <v>129</v>
      </c>
      <c r="E12" s="8">
        <v>70</v>
      </c>
      <c r="F12" s="8">
        <v>71</v>
      </c>
      <c r="G12" s="8">
        <v>21</v>
      </c>
      <c r="H12" s="8"/>
      <c r="I12" s="8"/>
    </row>
    <row r="13" spans="1:9" ht="12.75">
      <c r="A13" s="15" t="s">
        <v>19</v>
      </c>
      <c r="B13" s="16">
        <f t="shared" si="0"/>
        <v>537</v>
      </c>
      <c r="C13" s="16">
        <v>299</v>
      </c>
      <c r="D13" s="16">
        <v>106</v>
      </c>
      <c r="E13" s="16">
        <v>83</v>
      </c>
      <c r="F13" s="16">
        <v>47</v>
      </c>
      <c r="G13" s="16">
        <v>2</v>
      </c>
      <c r="H13" s="16"/>
      <c r="I13" s="16"/>
    </row>
    <row r="14" spans="1:9" ht="12.75">
      <c r="A14" s="17" t="s">
        <v>21</v>
      </c>
      <c r="B14" s="14">
        <f t="shared" si="0"/>
        <v>301</v>
      </c>
      <c r="C14" s="8">
        <v>106</v>
      </c>
      <c r="D14" s="8">
        <v>83</v>
      </c>
      <c r="E14" s="8">
        <v>81</v>
      </c>
      <c r="F14" s="8">
        <v>31</v>
      </c>
      <c r="G14" s="8"/>
      <c r="H14" s="8"/>
      <c r="I14" s="8"/>
    </row>
    <row r="15" spans="1:9" ht="12.75">
      <c r="A15" s="15" t="s">
        <v>79</v>
      </c>
      <c r="B15" s="16">
        <f t="shared" si="0"/>
        <v>32</v>
      </c>
      <c r="C15" s="16">
        <v>32</v>
      </c>
      <c r="D15" s="16"/>
      <c r="E15" s="16"/>
      <c r="F15" s="16"/>
      <c r="G15" s="16"/>
      <c r="H15" s="16"/>
      <c r="I15" s="16"/>
    </row>
    <row r="16" spans="1:9" ht="23.25">
      <c r="A16" s="17" t="s">
        <v>80</v>
      </c>
      <c r="B16" s="8">
        <f>SUM(C16:I16)</f>
        <v>82</v>
      </c>
      <c r="C16" s="8">
        <v>45</v>
      </c>
      <c r="D16" s="8">
        <v>37</v>
      </c>
      <c r="E16" s="8"/>
      <c r="F16" s="8"/>
      <c r="G16" s="8"/>
      <c r="H16" s="8"/>
      <c r="I16" s="8"/>
    </row>
    <row r="17" spans="1:9" ht="12.75">
      <c r="A17" s="18" t="s">
        <v>34</v>
      </c>
      <c r="B17" s="19">
        <f>SUM(B5:B16)</f>
        <v>11124</v>
      </c>
      <c r="C17" s="19">
        <f aca="true" t="shared" si="1" ref="C17:I17">SUM(C5:C16)</f>
        <v>3687</v>
      </c>
      <c r="D17" s="19">
        <f t="shared" si="1"/>
        <v>2878</v>
      </c>
      <c r="E17" s="19">
        <f t="shared" si="1"/>
        <v>2334</v>
      </c>
      <c r="F17" s="19">
        <f t="shared" si="1"/>
        <v>2076</v>
      </c>
      <c r="G17" s="19">
        <f t="shared" si="1"/>
        <v>114</v>
      </c>
      <c r="H17" s="19">
        <f t="shared" si="1"/>
        <v>21</v>
      </c>
      <c r="I17" s="19">
        <f t="shared" si="1"/>
        <v>14</v>
      </c>
    </row>
    <row r="18" spans="1:9" ht="12.75" customHeight="1">
      <c r="A18" s="59" t="s">
        <v>35</v>
      </c>
      <c r="B18" s="59"/>
      <c r="C18" s="59"/>
      <c r="D18" s="59"/>
      <c r="E18" s="59"/>
      <c r="F18" s="59"/>
      <c r="G18" s="59"/>
      <c r="H18" s="59"/>
      <c r="I18" s="59"/>
    </row>
    <row r="19" spans="1:9" ht="12.75">
      <c r="A19" s="15" t="s">
        <v>9</v>
      </c>
      <c r="B19" s="16">
        <f>SUM(C19:I19)</f>
        <v>179</v>
      </c>
      <c r="C19" s="16">
        <v>61</v>
      </c>
      <c r="D19" s="16">
        <v>59</v>
      </c>
      <c r="E19" s="16">
        <v>59</v>
      </c>
      <c r="F19" s="16"/>
      <c r="G19" s="16"/>
      <c r="H19" s="16"/>
      <c r="I19" s="16"/>
    </row>
    <row r="20" spans="1:9" ht="12.75">
      <c r="A20" s="17" t="s">
        <v>10</v>
      </c>
      <c r="B20" s="14">
        <f aca="true" t="shared" si="2" ref="B20:B27">SUM(C20:I20)</f>
        <v>4661</v>
      </c>
      <c r="C20" s="8">
        <v>2261</v>
      </c>
      <c r="D20" s="8">
        <v>1202</v>
      </c>
      <c r="E20" s="8">
        <v>816</v>
      </c>
      <c r="F20" s="8">
        <v>365</v>
      </c>
      <c r="G20" s="8">
        <v>13</v>
      </c>
      <c r="H20" s="8">
        <v>4</v>
      </c>
      <c r="I20" s="8"/>
    </row>
    <row r="21" spans="1:9" ht="12.75">
      <c r="A21" s="15" t="s">
        <v>11</v>
      </c>
      <c r="B21" s="16">
        <f t="shared" si="2"/>
        <v>647</v>
      </c>
      <c r="C21" s="16">
        <v>341</v>
      </c>
      <c r="D21" s="16">
        <v>97</v>
      </c>
      <c r="E21" s="16">
        <v>109</v>
      </c>
      <c r="F21" s="16">
        <v>73</v>
      </c>
      <c r="G21" s="16">
        <v>13</v>
      </c>
      <c r="H21" s="16">
        <v>4</v>
      </c>
      <c r="I21" s="16">
        <v>10</v>
      </c>
    </row>
    <row r="22" spans="1:9" ht="12.75">
      <c r="A22" s="17" t="s">
        <v>12</v>
      </c>
      <c r="B22" s="14">
        <f t="shared" si="2"/>
        <v>853</v>
      </c>
      <c r="C22" s="8">
        <v>306</v>
      </c>
      <c r="D22" s="8">
        <v>318</v>
      </c>
      <c r="E22" s="8">
        <v>131</v>
      </c>
      <c r="F22" s="8">
        <v>96</v>
      </c>
      <c r="G22" s="8"/>
      <c r="H22" s="8">
        <v>2</v>
      </c>
      <c r="I22" s="8"/>
    </row>
    <row r="23" spans="1:9" ht="12.75">
      <c r="A23" s="15" t="s">
        <v>13</v>
      </c>
      <c r="B23" s="16">
        <f t="shared" si="2"/>
        <v>1043</v>
      </c>
      <c r="C23" s="16">
        <v>588</v>
      </c>
      <c r="D23" s="16">
        <v>253</v>
      </c>
      <c r="E23" s="16">
        <v>111</v>
      </c>
      <c r="F23" s="16">
        <v>71</v>
      </c>
      <c r="G23" s="16">
        <v>20</v>
      </c>
      <c r="H23" s="16"/>
      <c r="I23" s="16"/>
    </row>
    <row r="24" spans="1:9" ht="12.75">
      <c r="A24" s="17" t="s">
        <v>14</v>
      </c>
      <c r="B24" s="14">
        <f t="shared" si="2"/>
        <v>273</v>
      </c>
      <c r="C24" s="8">
        <v>101</v>
      </c>
      <c r="D24" s="8">
        <v>96</v>
      </c>
      <c r="E24" s="8">
        <v>37</v>
      </c>
      <c r="F24" s="8">
        <v>32</v>
      </c>
      <c r="G24" s="8">
        <v>3</v>
      </c>
      <c r="H24" s="8">
        <v>4</v>
      </c>
      <c r="I24" s="8"/>
    </row>
    <row r="25" spans="1:9" ht="12.75">
      <c r="A25" s="15" t="s">
        <v>16</v>
      </c>
      <c r="B25" s="16">
        <f t="shared" si="2"/>
        <v>334</v>
      </c>
      <c r="C25" s="16">
        <v>106</v>
      </c>
      <c r="D25" s="16">
        <v>93</v>
      </c>
      <c r="E25" s="16">
        <v>135</v>
      </c>
      <c r="F25" s="16"/>
      <c r="G25" s="16"/>
      <c r="H25" s="16"/>
      <c r="I25" s="16"/>
    </row>
    <row r="26" spans="1:9" ht="12.75">
      <c r="A26" s="17" t="s">
        <v>20</v>
      </c>
      <c r="B26" s="14">
        <f t="shared" si="2"/>
        <v>383</v>
      </c>
      <c r="C26" s="8">
        <v>208</v>
      </c>
      <c r="D26" s="8">
        <v>130</v>
      </c>
      <c r="E26" s="8">
        <v>45</v>
      </c>
      <c r="F26" s="8"/>
      <c r="G26" s="8"/>
      <c r="H26" s="8"/>
      <c r="I26" s="8"/>
    </row>
    <row r="27" spans="1:9" ht="12.75">
      <c r="A27" s="15" t="s">
        <v>19</v>
      </c>
      <c r="B27" s="16">
        <f t="shared" si="2"/>
        <v>27</v>
      </c>
      <c r="C27" s="16"/>
      <c r="D27" s="16">
        <v>9</v>
      </c>
      <c r="E27" s="16">
        <v>18</v>
      </c>
      <c r="F27" s="16"/>
      <c r="G27" s="16"/>
      <c r="H27" s="16"/>
      <c r="I27" s="16"/>
    </row>
    <row r="28" spans="1:9" ht="12.75">
      <c r="A28" s="18" t="s">
        <v>34</v>
      </c>
      <c r="B28" s="19">
        <f>SUM(B19:B27)</f>
        <v>8400</v>
      </c>
      <c r="C28" s="19">
        <f aca="true" t="shared" si="3" ref="C28:I28">SUM(C19:C27)</f>
        <v>3972</v>
      </c>
      <c r="D28" s="19">
        <f t="shared" si="3"/>
        <v>2257</v>
      </c>
      <c r="E28" s="19">
        <f t="shared" si="3"/>
        <v>1461</v>
      </c>
      <c r="F28" s="19">
        <f t="shared" si="3"/>
        <v>637</v>
      </c>
      <c r="G28" s="19">
        <f t="shared" si="3"/>
        <v>49</v>
      </c>
      <c r="H28" s="19">
        <f t="shared" si="3"/>
        <v>14</v>
      </c>
      <c r="I28" s="19">
        <f t="shared" si="3"/>
        <v>10</v>
      </c>
    </row>
    <row r="29" spans="1:9" ht="12.75" customHeight="1">
      <c r="A29" s="59" t="s">
        <v>36</v>
      </c>
      <c r="B29" s="59"/>
      <c r="C29" s="59"/>
      <c r="D29" s="59"/>
      <c r="E29" s="59"/>
      <c r="F29" s="59"/>
      <c r="G29" s="59"/>
      <c r="H29" s="59"/>
      <c r="I29" s="59"/>
    </row>
    <row r="30" spans="1:9" ht="12.75">
      <c r="A30" s="15" t="s">
        <v>9</v>
      </c>
      <c r="B30" s="16">
        <f>SUM(C30:I30)</f>
        <v>147</v>
      </c>
      <c r="C30" s="16">
        <v>53</v>
      </c>
      <c r="D30" s="16">
        <v>36</v>
      </c>
      <c r="E30" s="16">
        <v>32</v>
      </c>
      <c r="F30" s="16">
        <v>14</v>
      </c>
      <c r="G30" s="16">
        <v>12</v>
      </c>
      <c r="H30" s="16"/>
      <c r="I30" s="16"/>
    </row>
    <row r="31" spans="1:9" ht="12.75">
      <c r="A31" s="17" t="s">
        <v>10</v>
      </c>
      <c r="B31" s="14">
        <f aca="true" t="shared" si="4" ref="B31:B39">SUM(C31:I31)</f>
        <v>73</v>
      </c>
      <c r="C31" s="8">
        <v>24</v>
      </c>
      <c r="D31" s="8">
        <v>12</v>
      </c>
      <c r="E31" s="8">
        <v>16</v>
      </c>
      <c r="F31" s="8">
        <v>5</v>
      </c>
      <c r="G31" s="8">
        <v>16</v>
      </c>
      <c r="H31" s="8"/>
      <c r="I31" s="8"/>
    </row>
    <row r="32" spans="1:9" ht="12.75">
      <c r="A32" s="15" t="s">
        <v>11</v>
      </c>
      <c r="B32" s="16">
        <f>SUM(C32:I32)</f>
        <v>193</v>
      </c>
      <c r="C32" s="16">
        <v>75</v>
      </c>
      <c r="D32" s="16">
        <v>42</v>
      </c>
      <c r="E32" s="16">
        <v>42</v>
      </c>
      <c r="F32" s="16">
        <v>16</v>
      </c>
      <c r="G32" s="16">
        <v>11</v>
      </c>
      <c r="H32" s="16">
        <v>4</v>
      </c>
      <c r="I32" s="16">
        <v>3</v>
      </c>
    </row>
    <row r="33" spans="1:9" ht="12.75">
      <c r="A33" s="17" t="s">
        <v>12</v>
      </c>
      <c r="B33" s="14">
        <f t="shared" si="4"/>
        <v>249</v>
      </c>
      <c r="C33" s="8">
        <v>56</v>
      </c>
      <c r="D33" s="8">
        <v>87</v>
      </c>
      <c r="E33" s="8">
        <v>38</v>
      </c>
      <c r="F33" s="8">
        <v>40</v>
      </c>
      <c r="G33" s="8">
        <v>26</v>
      </c>
      <c r="H33" s="8">
        <v>1</v>
      </c>
      <c r="I33" s="8">
        <v>1</v>
      </c>
    </row>
    <row r="34" spans="1:9" ht="12.75">
      <c r="A34" s="15" t="s">
        <v>13</v>
      </c>
      <c r="B34" s="16">
        <f t="shared" si="4"/>
        <v>9</v>
      </c>
      <c r="C34" s="16">
        <v>3</v>
      </c>
      <c r="D34" s="16">
        <v>5</v>
      </c>
      <c r="E34" s="16"/>
      <c r="F34" s="16">
        <v>1</v>
      </c>
      <c r="G34" s="16"/>
      <c r="H34" s="16"/>
      <c r="I34" s="16"/>
    </row>
    <row r="35" spans="1:9" ht="12.75">
      <c r="A35" s="17" t="s">
        <v>16</v>
      </c>
      <c r="B35" s="14">
        <f t="shared" si="4"/>
        <v>6</v>
      </c>
      <c r="C35" s="8">
        <v>3</v>
      </c>
      <c r="D35" s="8">
        <v>2</v>
      </c>
      <c r="E35" s="8"/>
      <c r="F35" s="8">
        <v>1</v>
      </c>
      <c r="G35" s="8"/>
      <c r="H35" s="8"/>
      <c r="I35" s="8"/>
    </row>
    <row r="36" spans="1:9" ht="12.75">
      <c r="A36" s="15" t="s">
        <v>17</v>
      </c>
      <c r="B36" s="16">
        <f>SUM(C36:I36)</f>
        <v>40</v>
      </c>
      <c r="C36" s="16">
        <v>11</v>
      </c>
      <c r="D36" s="16"/>
      <c r="E36" s="16"/>
      <c r="F36" s="16"/>
      <c r="G36" s="16">
        <v>9</v>
      </c>
      <c r="H36" s="16">
        <v>20</v>
      </c>
      <c r="I36" s="16"/>
    </row>
    <row r="37" spans="1:9" ht="12.75">
      <c r="A37" s="17" t="s">
        <v>18</v>
      </c>
      <c r="B37" s="14">
        <f>SUM(C37:I37)</f>
        <v>48</v>
      </c>
      <c r="C37" s="8">
        <v>13</v>
      </c>
      <c r="D37" s="8">
        <v>12</v>
      </c>
      <c r="E37" s="8">
        <v>18</v>
      </c>
      <c r="F37" s="8">
        <v>5</v>
      </c>
      <c r="G37" s="8"/>
      <c r="H37" s="8"/>
      <c r="I37" s="8"/>
    </row>
    <row r="38" spans="1:9" ht="12.75">
      <c r="A38" s="15" t="s">
        <v>19</v>
      </c>
      <c r="B38" s="16">
        <f>SUM(C38:I38)</f>
        <v>85</v>
      </c>
      <c r="C38" s="16">
        <v>20</v>
      </c>
      <c r="D38" s="16">
        <v>26</v>
      </c>
      <c r="E38" s="16">
        <v>18</v>
      </c>
      <c r="F38" s="16">
        <v>16</v>
      </c>
      <c r="G38" s="16">
        <v>5</v>
      </c>
      <c r="H38" s="16"/>
      <c r="I38" s="16"/>
    </row>
    <row r="39" spans="1:9" ht="12.75">
      <c r="A39" s="17" t="s">
        <v>20</v>
      </c>
      <c r="B39" s="14">
        <f t="shared" si="4"/>
        <v>5</v>
      </c>
      <c r="C39" s="8">
        <v>4</v>
      </c>
      <c r="D39" s="8">
        <v>1</v>
      </c>
      <c r="E39" s="8"/>
      <c r="F39" s="8"/>
      <c r="G39" s="8"/>
      <c r="H39" s="8"/>
      <c r="I39" s="8"/>
    </row>
    <row r="40" spans="1:9" ht="12.75">
      <c r="A40" s="18" t="s">
        <v>34</v>
      </c>
      <c r="B40" s="19">
        <f>SUM(B30:B39)</f>
        <v>855</v>
      </c>
      <c r="C40" s="19">
        <f aca="true" t="shared" si="5" ref="C40:I40">SUM(C30:C39)</f>
        <v>262</v>
      </c>
      <c r="D40" s="19">
        <f t="shared" si="5"/>
        <v>223</v>
      </c>
      <c r="E40" s="19">
        <f t="shared" si="5"/>
        <v>164</v>
      </c>
      <c r="F40" s="19">
        <f t="shared" si="5"/>
        <v>98</v>
      </c>
      <c r="G40" s="19">
        <f t="shared" si="5"/>
        <v>79</v>
      </c>
      <c r="H40" s="19">
        <f t="shared" si="5"/>
        <v>25</v>
      </c>
      <c r="I40" s="19">
        <f t="shared" si="5"/>
        <v>4</v>
      </c>
    </row>
    <row r="41" spans="1:10" ht="12.75" customHeight="1">
      <c r="A41" s="59" t="s">
        <v>37</v>
      </c>
      <c r="B41" s="59"/>
      <c r="C41" s="59"/>
      <c r="D41" s="59"/>
      <c r="E41" s="59"/>
      <c r="F41" s="59"/>
      <c r="G41" s="59"/>
      <c r="H41" s="59"/>
      <c r="I41" s="59"/>
      <c r="J41">
        <v>2540</v>
      </c>
    </row>
    <row r="42" spans="1:9" ht="12.75">
      <c r="A42" s="15" t="s">
        <v>9</v>
      </c>
      <c r="B42" s="16">
        <f>SUM(C42:I42)</f>
        <v>203</v>
      </c>
      <c r="C42" s="16">
        <v>39</v>
      </c>
      <c r="D42" s="16">
        <v>53</v>
      </c>
      <c r="E42" s="16">
        <v>30</v>
      </c>
      <c r="F42" s="16">
        <v>47</v>
      </c>
      <c r="G42" s="16">
        <v>19</v>
      </c>
      <c r="H42" s="16">
        <v>11</v>
      </c>
      <c r="I42" s="16">
        <v>4</v>
      </c>
    </row>
    <row r="43" spans="1:9" ht="12.75">
      <c r="A43" s="17" t="s">
        <v>10</v>
      </c>
      <c r="B43" s="14">
        <f aca="true" t="shared" si="6" ref="B43:B52">SUM(C43:I43)</f>
        <v>473</v>
      </c>
      <c r="C43" s="8">
        <v>201</v>
      </c>
      <c r="D43" s="8">
        <v>173</v>
      </c>
      <c r="E43" s="8">
        <v>51</v>
      </c>
      <c r="F43" s="8">
        <v>27</v>
      </c>
      <c r="G43" s="8">
        <v>7</v>
      </c>
      <c r="H43" s="8">
        <v>8</v>
      </c>
      <c r="I43" s="8">
        <v>6</v>
      </c>
    </row>
    <row r="44" spans="1:9" ht="12.75">
      <c r="A44" s="15" t="s">
        <v>11</v>
      </c>
      <c r="B44" s="16">
        <f t="shared" si="6"/>
        <v>195</v>
      </c>
      <c r="C44" s="16">
        <v>60</v>
      </c>
      <c r="D44" s="16">
        <v>83</v>
      </c>
      <c r="E44" s="16">
        <v>47</v>
      </c>
      <c r="F44" s="16">
        <v>3</v>
      </c>
      <c r="G44" s="16">
        <v>2</v>
      </c>
      <c r="H44" s="16"/>
      <c r="I44" s="16"/>
    </row>
    <row r="45" spans="1:9" ht="12.75">
      <c r="A45" s="17" t="s">
        <v>12</v>
      </c>
      <c r="B45" s="14">
        <f t="shared" si="6"/>
        <v>877</v>
      </c>
      <c r="C45" s="8">
        <v>271</v>
      </c>
      <c r="D45" s="8">
        <v>256</v>
      </c>
      <c r="E45" s="8">
        <v>160</v>
      </c>
      <c r="F45" s="8">
        <v>55</v>
      </c>
      <c r="G45" s="8">
        <v>90</v>
      </c>
      <c r="H45" s="8">
        <v>29</v>
      </c>
      <c r="I45" s="8">
        <v>16</v>
      </c>
    </row>
    <row r="46" spans="1:9" ht="12.75">
      <c r="A46" s="15" t="s">
        <v>13</v>
      </c>
      <c r="B46" s="16">
        <f>SUM(C46:I46)</f>
        <v>120</v>
      </c>
      <c r="C46" s="16">
        <v>37</v>
      </c>
      <c r="D46" s="16">
        <v>36</v>
      </c>
      <c r="E46" s="16">
        <v>35</v>
      </c>
      <c r="F46" s="16">
        <v>1</v>
      </c>
      <c r="G46" s="16"/>
      <c r="H46" s="16">
        <v>7</v>
      </c>
      <c r="I46" s="16">
        <v>4</v>
      </c>
    </row>
    <row r="47" spans="1:9" ht="12.75">
      <c r="A47" s="17" t="s">
        <v>14</v>
      </c>
      <c r="B47" s="14">
        <f t="shared" si="6"/>
        <v>21</v>
      </c>
      <c r="C47" s="8">
        <v>5</v>
      </c>
      <c r="D47" s="8">
        <v>7</v>
      </c>
      <c r="E47" s="8">
        <v>9</v>
      </c>
      <c r="F47" s="8"/>
      <c r="G47" s="8"/>
      <c r="H47" s="8"/>
      <c r="I47" s="8"/>
    </row>
    <row r="48" spans="1:9" ht="12.75">
      <c r="A48" s="15" t="s">
        <v>16</v>
      </c>
      <c r="B48" s="16">
        <f t="shared" si="6"/>
        <v>74</v>
      </c>
      <c r="C48" s="16">
        <v>24</v>
      </c>
      <c r="D48" s="16"/>
      <c r="E48" s="16">
        <v>17</v>
      </c>
      <c r="F48" s="16">
        <v>19</v>
      </c>
      <c r="G48" s="16">
        <v>14</v>
      </c>
      <c r="H48" s="16"/>
      <c r="I48" s="16"/>
    </row>
    <row r="49" spans="1:9" ht="12.75">
      <c r="A49" s="17" t="s">
        <v>17</v>
      </c>
      <c r="B49" s="14">
        <f t="shared" si="6"/>
        <v>773</v>
      </c>
      <c r="C49" s="8">
        <v>224</v>
      </c>
      <c r="D49" s="8">
        <v>311</v>
      </c>
      <c r="E49" s="8">
        <v>227</v>
      </c>
      <c r="F49" s="8">
        <v>9</v>
      </c>
      <c r="G49" s="8"/>
      <c r="H49" s="8">
        <v>2</v>
      </c>
      <c r="I49" s="8"/>
    </row>
    <row r="50" spans="1:10" ht="12.75">
      <c r="A50" s="15" t="s">
        <v>18</v>
      </c>
      <c r="B50" s="16">
        <f>SUM(C50:I50)</f>
        <v>2371</v>
      </c>
      <c r="C50" s="16">
        <v>939</v>
      </c>
      <c r="D50" s="16">
        <v>885</v>
      </c>
      <c r="E50" s="16">
        <v>441</v>
      </c>
      <c r="F50" s="16">
        <v>23</v>
      </c>
      <c r="G50" s="16">
        <v>15</v>
      </c>
      <c r="H50" s="16">
        <v>37</v>
      </c>
      <c r="I50" s="16">
        <v>31</v>
      </c>
      <c r="J50">
        <v>3</v>
      </c>
    </row>
    <row r="51" spans="1:9" ht="12.75">
      <c r="A51" s="17" t="s">
        <v>20</v>
      </c>
      <c r="B51" s="14">
        <f t="shared" si="6"/>
        <v>183</v>
      </c>
      <c r="C51" s="8">
        <v>46</v>
      </c>
      <c r="D51" s="8">
        <v>91</v>
      </c>
      <c r="E51" s="8">
        <v>21</v>
      </c>
      <c r="F51" s="8">
        <v>20</v>
      </c>
      <c r="G51" s="8">
        <v>5</v>
      </c>
      <c r="H51" s="8"/>
      <c r="I51" s="8"/>
    </row>
    <row r="52" spans="1:9" ht="12.75">
      <c r="A52" s="15" t="s">
        <v>19</v>
      </c>
      <c r="B52" s="16">
        <f t="shared" si="6"/>
        <v>6</v>
      </c>
      <c r="C52" s="16"/>
      <c r="D52" s="16"/>
      <c r="E52" s="16">
        <v>6</v>
      </c>
      <c r="F52" s="16"/>
      <c r="G52" s="16"/>
      <c r="H52" s="16"/>
      <c r="I52" s="16"/>
    </row>
    <row r="53" spans="1:9" ht="12.75">
      <c r="A53" s="18" t="s">
        <v>34</v>
      </c>
      <c r="B53" s="19">
        <f>SUM(B42:B52)</f>
        <v>5296</v>
      </c>
      <c r="C53" s="19">
        <f aca="true" t="shared" si="7" ref="C53:I53">SUM(C42:C52)</f>
        <v>1846</v>
      </c>
      <c r="D53" s="19">
        <f t="shared" si="7"/>
        <v>1895</v>
      </c>
      <c r="E53" s="19">
        <f t="shared" si="7"/>
        <v>1044</v>
      </c>
      <c r="F53" s="19">
        <f t="shared" si="7"/>
        <v>204</v>
      </c>
      <c r="G53" s="19">
        <f t="shared" si="7"/>
        <v>152</v>
      </c>
      <c r="H53" s="19">
        <f t="shared" si="7"/>
        <v>94</v>
      </c>
      <c r="I53" s="19">
        <f t="shared" si="7"/>
        <v>61</v>
      </c>
    </row>
    <row r="54" spans="1:9" ht="12.75" customHeight="1">
      <c r="A54" s="59" t="s">
        <v>65</v>
      </c>
      <c r="B54" s="59"/>
      <c r="C54" s="59"/>
      <c r="D54" s="59"/>
      <c r="E54" s="59"/>
      <c r="F54" s="59"/>
      <c r="G54" s="59"/>
      <c r="H54" s="59"/>
      <c r="I54" s="59"/>
    </row>
    <row r="55" spans="1:9" ht="12.75">
      <c r="A55" s="15" t="s">
        <v>12</v>
      </c>
      <c r="B55" s="16">
        <f>SUM(C55:I55)</f>
        <v>16</v>
      </c>
      <c r="C55" s="16">
        <v>16</v>
      </c>
      <c r="D55" s="16"/>
      <c r="E55" s="16" t="s">
        <v>2</v>
      </c>
      <c r="F55" s="16" t="s">
        <v>2</v>
      </c>
      <c r="G55" s="16" t="s">
        <v>2</v>
      </c>
      <c r="H55" s="16" t="s">
        <v>2</v>
      </c>
      <c r="I55" s="16" t="s">
        <v>2</v>
      </c>
    </row>
    <row r="56" spans="1:9" ht="12.75">
      <c r="A56" s="18" t="s">
        <v>34</v>
      </c>
      <c r="B56" s="19">
        <f>SUM(B55)</f>
        <v>16</v>
      </c>
      <c r="C56" s="19">
        <f aca="true" t="shared" si="8" ref="C56:I56">SUM(C55)</f>
        <v>16</v>
      </c>
      <c r="D56" s="19">
        <f t="shared" si="8"/>
        <v>0</v>
      </c>
      <c r="E56" s="19">
        <f t="shared" si="8"/>
        <v>0</v>
      </c>
      <c r="F56" s="19">
        <f t="shared" si="8"/>
        <v>0</v>
      </c>
      <c r="G56" s="19">
        <f t="shared" si="8"/>
        <v>0</v>
      </c>
      <c r="H56" s="19">
        <f t="shared" si="8"/>
        <v>0</v>
      </c>
      <c r="I56" s="19">
        <f t="shared" si="8"/>
        <v>0</v>
      </c>
    </row>
    <row r="57" spans="1:9" ht="12.75" customHeight="1">
      <c r="A57" s="59" t="s">
        <v>66</v>
      </c>
      <c r="B57" s="59"/>
      <c r="C57" s="59"/>
      <c r="D57" s="59"/>
      <c r="E57" s="59"/>
      <c r="F57" s="59"/>
      <c r="G57" s="59"/>
      <c r="H57" s="59"/>
      <c r="I57" s="59"/>
    </row>
    <row r="58" spans="1:9" ht="12.75">
      <c r="A58" s="15" t="s">
        <v>12</v>
      </c>
      <c r="B58" s="16">
        <f>SUM(C58:I58)</f>
        <v>66</v>
      </c>
      <c r="C58" s="16">
        <v>65</v>
      </c>
      <c r="D58" s="16">
        <v>1</v>
      </c>
      <c r="E58" s="16" t="s">
        <v>2</v>
      </c>
      <c r="F58" s="16" t="s">
        <v>2</v>
      </c>
      <c r="G58" s="16" t="s">
        <v>2</v>
      </c>
      <c r="H58" s="16" t="s">
        <v>2</v>
      </c>
      <c r="I58" s="16" t="s">
        <v>2</v>
      </c>
    </row>
    <row r="59" spans="1:9" ht="12.75">
      <c r="A59" s="18" t="s">
        <v>34</v>
      </c>
      <c r="B59" s="19">
        <f>SUM(B58)</f>
        <v>66</v>
      </c>
      <c r="C59" s="19">
        <f aca="true" t="shared" si="9" ref="C59:I59">SUM(C58)</f>
        <v>65</v>
      </c>
      <c r="D59" s="19">
        <f t="shared" si="9"/>
        <v>1</v>
      </c>
      <c r="E59" s="19">
        <f t="shared" si="9"/>
        <v>0</v>
      </c>
      <c r="F59" s="19">
        <f t="shared" si="9"/>
        <v>0</v>
      </c>
      <c r="G59" s="19">
        <f t="shared" si="9"/>
        <v>0</v>
      </c>
      <c r="H59" s="19">
        <f t="shared" si="9"/>
        <v>0</v>
      </c>
      <c r="I59" s="19">
        <f t="shared" si="9"/>
        <v>0</v>
      </c>
    </row>
    <row r="60" spans="1:9" ht="12.75" customHeight="1">
      <c r="A60" s="59" t="s">
        <v>38</v>
      </c>
      <c r="B60" s="59"/>
      <c r="C60" s="59"/>
      <c r="D60" s="59"/>
      <c r="E60" s="59"/>
      <c r="F60" s="59"/>
      <c r="G60" s="59"/>
      <c r="H60" s="59"/>
      <c r="I60" s="59"/>
    </row>
    <row r="61" spans="1:9" ht="12.75">
      <c r="A61" s="15" t="s">
        <v>22</v>
      </c>
      <c r="B61" s="16">
        <f>SUM(C61:I61)</f>
        <v>20</v>
      </c>
      <c r="C61" s="16">
        <v>20</v>
      </c>
      <c r="D61" s="16" t="s">
        <v>77</v>
      </c>
      <c r="E61" s="16" t="s">
        <v>2</v>
      </c>
      <c r="F61" s="16" t="s">
        <v>2</v>
      </c>
      <c r="G61" s="16" t="s">
        <v>2</v>
      </c>
      <c r="H61" s="16" t="s">
        <v>2</v>
      </c>
      <c r="I61" s="16" t="s">
        <v>2</v>
      </c>
    </row>
    <row r="62" spans="1:9" ht="12.75">
      <c r="A62" s="63" t="s">
        <v>149</v>
      </c>
      <c r="B62" s="14">
        <f>SUM(C62:I62)</f>
        <v>50</v>
      </c>
      <c r="C62" s="14">
        <v>50</v>
      </c>
      <c r="D62" s="14"/>
      <c r="E62" s="14"/>
      <c r="F62" s="14"/>
      <c r="G62" s="14"/>
      <c r="H62" s="14"/>
      <c r="I62" s="14"/>
    </row>
    <row r="63" spans="1:9" ht="12.75">
      <c r="A63" s="62" t="s">
        <v>176</v>
      </c>
      <c r="B63" s="16">
        <f>SUM(C63:I63)</f>
        <v>44</v>
      </c>
      <c r="C63" s="16">
        <v>29</v>
      </c>
      <c r="D63" s="16">
        <v>15</v>
      </c>
      <c r="E63" s="16" t="s">
        <v>2</v>
      </c>
      <c r="F63" s="16" t="s">
        <v>2</v>
      </c>
      <c r="G63" s="16" t="s">
        <v>2</v>
      </c>
      <c r="H63" s="16" t="s">
        <v>2</v>
      </c>
      <c r="I63" s="16" t="s">
        <v>2</v>
      </c>
    </row>
    <row r="64" spans="1:9" ht="12.75">
      <c r="A64" s="18" t="s">
        <v>34</v>
      </c>
      <c r="B64" s="19">
        <f>SUM(B61:B63)</f>
        <v>114</v>
      </c>
      <c r="C64" s="19">
        <f aca="true" t="shared" si="10" ref="C64:I64">SUM(C61:C63)</f>
        <v>99</v>
      </c>
      <c r="D64" s="19">
        <f t="shared" si="10"/>
        <v>15</v>
      </c>
      <c r="E64" s="19">
        <f t="shared" si="10"/>
        <v>0</v>
      </c>
      <c r="F64" s="19">
        <f t="shared" si="10"/>
        <v>0</v>
      </c>
      <c r="G64" s="19">
        <f t="shared" si="10"/>
        <v>0</v>
      </c>
      <c r="H64" s="19">
        <f t="shared" si="10"/>
        <v>0</v>
      </c>
      <c r="I64" s="19">
        <f t="shared" si="10"/>
        <v>0</v>
      </c>
    </row>
    <row r="65" spans="1:9" ht="12.75">
      <c r="A65" s="20" t="s">
        <v>39</v>
      </c>
      <c r="B65" s="42">
        <f>SUM(B64,B59,B56,B53,B40,B28,B17)</f>
        <v>25871</v>
      </c>
      <c r="C65" s="42">
        <f aca="true" t="shared" si="11" ref="C65:I65">SUM(C64,C59,C56,C53,C40,C28,C17)</f>
        <v>9947</v>
      </c>
      <c r="D65" s="42">
        <f t="shared" si="11"/>
        <v>7269</v>
      </c>
      <c r="E65" s="42">
        <f t="shared" si="11"/>
        <v>5003</v>
      </c>
      <c r="F65" s="42">
        <f t="shared" si="11"/>
        <v>3015</v>
      </c>
      <c r="G65" s="42">
        <f t="shared" si="11"/>
        <v>394</v>
      </c>
      <c r="H65" s="42">
        <f t="shared" si="11"/>
        <v>154</v>
      </c>
      <c r="I65" s="42">
        <f t="shared" si="11"/>
        <v>89</v>
      </c>
    </row>
    <row r="66" spans="1:9" ht="15.75" customHeight="1">
      <c r="A66" s="57" t="s">
        <v>25</v>
      </c>
      <c r="B66" s="57"/>
      <c r="C66" s="57"/>
      <c r="D66" s="57"/>
      <c r="E66" s="57"/>
      <c r="F66" s="57"/>
      <c r="G66" s="57"/>
      <c r="H66" s="57"/>
      <c r="I66" s="57"/>
    </row>
    <row r="67" spans="1:9" ht="12.75" customHeight="1">
      <c r="A67" s="59" t="s">
        <v>33</v>
      </c>
      <c r="B67" s="59"/>
      <c r="C67" s="59"/>
      <c r="D67" s="59"/>
      <c r="E67" s="59"/>
      <c r="F67" s="59"/>
      <c r="G67" s="59"/>
      <c r="H67" s="59"/>
      <c r="I67" s="59"/>
    </row>
    <row r="68" spans="1:9" ht="12.75">
      <c r="A68" s="15" t="s">
        <v>26</v>
      </c>
      <c r="B68" s="16">
        <f>SUM(C68:I68)</f>
        <v>170</v>
      </c>
      <c r="C68" s="16">
        <v>65</v>
      </c>
      <c r="D68" s="16">
        <v>26</v>
      </c>
      <c r="E68" s="16">
        <v>29</v>
      </c>
      <c r="F68" s="16">
        <v>49</v>
      </c>
      <c r="G68" s="16"/>
      <c r="H68" s="16">
        <v>1</v>
      </c>
      <c r="I68" s="16"/>
    </row>
    <row r="69" spans="1:9" ht="12.75">
      <c r="A69" s="17" t="s">
        <v>27</v>
      </c>
      <c r="B69" s="14">
        <f>SUM(C69:I69)</f>
        <v>230</v>
      </c>
      <c r="C69" s="8">
        <v>65</v>
      </c>
      <c r="D69" s="8">
        <v>43</v>
      </c>
      <c r="E69" s="8">
        <v>65</v>
      </c>
      <c r="F69" s="8">
        <v>57</v>
      </c>
      <c r="G69" s="8"/>
      <c r="H69" s="8"/>
      <c r="I69" s="8"/>
    </row>
    <row r="70" spans="1:9" ht="12.75">
      <c r="A70" s="15" t="s">
        <v>28</v>
      </c>
      <c r="B70" s="16">
        <f>SUM(C70:I70)</f>
        <v>435</v>
      </c>
      <c r="C70" s="16">
        <v>204</v>
      </c>
      <c r="D70" s="16">
        <v>77</v>
      </c>
      <c r="E70" s="16">
        <v>47</v>
      </c>
      <c r="F70" s="16">
        <v>58</v>
      </c>
      <c r="G70" s="16">
        <v>29</v>
      </c>
      <c r="H70" s="16">
        <v>12</v>
      </c>
      <c r="I70" s="16">
        <v>8</v>
      </c>
    </row>
    <row r="71" spans="1:9" ht="12.75">
      <c r="A71" s="18" t="s">
        <v>34</v>
      </c>
      <c r="B71" s="19">
        <f>SUM(B68:B70)</f>
        <v>835</v>
      </c>
      <c r="C71" s="19">
        <f>SUM(C68:C70)</f>
        <v>334</v>
      </c>
      <c r="D71" s="19">
        <f>SUM(D68:D70)</f>
        <v>146</v>
      </c>
      <c r="E71" s="19">
        <f>SUM(E68:E70)</f>
        <v>141</v>
      </c>
      <c r="F71" s="19">
        <f>SUM(F68:F70)</f>
        <v>164</v>
      </c>
      <c r="G71" s="19">
        <f>SUM(G68:G70)</f>
        <v>29</v>
      </c>
      <c r="H71" s="19">
        <f>SUM(H68:H70)</f>
        <v>13</v>
      </c>
      <c r="I71" s="19">
        <f>SUM(I68:I70)</f>
        <v>8</v>
      </c>
    </row>
    <row r="72" spans="1:9" ht="12.75" customHeight="1">
      <c r="A72" s="59" t="s">
        <v>35</v>
      </c>
      <c r="B72" s="59"/>
      <c r="C72" s="59"/>
      <c r="D72" s="59"/>
      <c r="E72" s="59"/>
      <c r="F72" s="59"/>
      <c r="G72" s="59"/>
      <c r="H72" s="59"/>
      <c r="I72" s="59"/>
    </row>
    <row r="73" spans="1:9" ht="12.75">
      <c r="A73" s="17" t="s">
        <v>26</v>
      </c>
      <c r="B73" s="8">
        <f>SUM(C73:I73)</f>
        <v>18</v>
      </c>
      <c r="C73" s="8">
        <v>11</v>
      </c>
      <c r="D73" s="8">
        <v>2</v>
      </c>
      <c r="E73" s="8"/>
      <c r="F73" s="8">
        <v>5</v>
      </c>
      <c r="G73" s="8" t="s">
        <v>2</v>
      </c>
      <c r="H73" s="8" t="s">
        <v>2</v>
      </c>
      <c r="I73" s="8" t="s">
        <v>2</v>
      </c>
    </row>
    <row r="74" spans="1:9" ht="12.75">
      <c r="A74" s="15" t="s">
        <v>27</v>
      </c>
      <c r="B74" s="16">
        <f>SUM(C74:I74)</f>
        <v>28</v>
      </c>
      <c r="C74" s="16">
        <v>13</v>
      </c>
      <c r="D74" s="16">
        <v>2</v>
      </c>
      <c r="E74" s="16">
        <v>5</v>
      </c>
      <c r="F74" s="16">
        <v>8</v>
      </c>
      <c r="G74" s="16" t="s">
        <v>2</v>
      </c>
      <c r="H74" s="16" t="s">
        <v>2</v>
      </c>
      <c r="I74" s="16" t="s">
        <v>2</v>
      </c>
    </row>
    <row r="75" spans="1:9" ht="12.75">
      <c r="A75" s="17" t="s">
        <v>28</v>
      </c>
      <c r="B75" s="8">
        <f>SUM(C75:I75)</f>
        <v>57</v>
      </c>
      <c r="C75" s="8">
        <v>42</v>
      </c>
      <c r="D75" s="8"/>
      <c r="E75" s="8">
        <v>2</v>
      </c>
      <c r="F75" s="8">
        <v>13</v>
      </c>
      <c r="G75" s="8" t="s">
        <v>2</v>
      </c>
      <c r="H75" s="8" t="s">
        <v>2</v>
      </c>
      <c r="I75" s="8" t="s">
        <v>2</v>
      </c>
    </row>
    <row r="76" spans="1:9" ht="12.75">
      <c r="A76" s="18" t="s">
        <v>34</v>
      </c>
      <c r="B76" s="19">
        <f>SUM(B73:B75)</f>
        <v>103</v>
      </c>
      <c r="C76" s="19">
        <f>SUM(C73:C75)</f>
        <v>66</v>
      </c>
      <c r="D76" s="19">
        <f>SUM(D73:D75)</f>
        <v>4</v>
      </c>
      <c r="E76" s="19">
        <f>SUM(E73:E75)</f>
        <v>7</v>
      </c>
      <c r="F76" s="19">
        <f>SUM(F73:F75)</f>
        <v>26</v>
      </c>
      <c r="G76" s="19">
        <f>SUM(G73:G75)</f>
        <v>0</v>
      </c>
      <c r="H76" s="19">
        <f>SUM(H73:H75)</f>
        <v>0</v>
      </c>
      <c r="I76" s="19">
        <f>SUM(I73:I75)</f>
        <v>0</v>
      </c>
    </row>
    <row r="77" spans="1:9" ht="12.75" customHeight="1">
      <c r="A77" s="59" t="s">
        <v>37</v>
      </c>
      <c r="B77" s="59"/>
      <c r="C77" s="59"/>
      <c r="D77" s="59"/>
      <c r="E77" s="59"/>
      <c r="F77" s="59"/>
      <c r="G77" s="59"/>
      <c r="H77" s="59"/>
      <c r="I77" s="59"/>
    </row>
    <row r="78" spans="1:9" ht="12.75">
      <c r="A78" s="15" t="s">
        <v>9</v>
      </c>
      <c r="B78" s="16">
        <f>SUM(C78:I78)</f>
        <v>3</v>
      </c>
      <c r="C78" s="16"/>
      <c r="D78" s="16"/>
      <c r="E78" s="16"/>
      <c r="F78" s="16">
        <v>3</v>
      </c>
      <c r="G78" s="16"/>
      <c r="H78" s="16" t="s">
        <v>2</v>
      </c>
      <c r="I78" s="16" t="s">
        <v>2</v>
      </c>
    </row>
    <row r="79" spans="1:9" ht="12.75">
      <c r="A79" s="17" t="s">
        <v>12</v>
      </c>
      <c r="B79" s="14">
        <f>SUM(C79:I79)</f>
        <v>90</v>
      </c>
      <c r="C79" s="8">
        <v>40</v>
      </c>
      <c r="D79" s="8">
        <v>38</v>
      </c>
      <c r="E79" s="8">
        <v>12</v>
      </c>
      <c r="F79" s="8"/>
      <c r="G79" s="8"/>
      <c r="H79" s="8" t="s">
        <v>2</v>
      </c>
      <c r="I79" s="8" t="s">
        <v>2</v>
      </c>
    </row>
    <row r="80" spans="1:9" ht="12.75">
      <c r="A80" s="15" t="s">
        <v>17</v>
      </c>
      <c r="B80" s="16">
        <f>SUM(C80:I80)</f>
        <v>243</v>
      </c>
      <c r="C80" s="16">
        <v>86</v>
      </c>
      <c r="D80" s="16">
        <v>71</v>
      </c>
      <c r="E80" s="16">
        <v>83</v>
      </c>
      <c r="F80" s="16">
        <v>2</v>
      </c>
      <c r="G80" s="16">
        <v>1</v>
      </c>
      <c r="H80" s="16"/>
      <c r="I80" s="16"/>
    </row>
    <row r="81" spans="1:9" ht="12.75">
      <c r="A81" s="18" t="s">
        <v>34</v>
      </c>
      <c r="B81" s="19">
        <f>SUM(B78:B80)</f>
        <v>336</v>
      </c>
      <c r="C81" s="19">
        <f>SUM(C78:C80)</f>
        <v>126</v>
      </c>
      <c r="D81" s="19">
        <f>SUM(D78:D80)</f>
        <v>109</v>
      </c>
      <c r="E81" s="19">
        <f>SUM(E78:E80)</f>
        <v>95</v>
      </c>
      <c r="F81" s="19">
        <f>SUM(F78:F80)</f>
        <v>5</v>
      </c>
      <c r="G81" s="19">
        <f>SUM(G78:G80)</f>
        <v>1</v>
      </c>
      <c r="H81" s="19">
        <f>SUM(H78:H80)</f>
        <v>0</v>
      </c>
      <c r="I81" s="19">
        <f>SUM(I78:I80)</f>
        <v>0</v>
      </c>
    </row>
    <row r="82" spans="1:9" ht="12.75">
      <c r="A82" s="20" t="s">
        <v>39</v>
      </c>
      <c r="B82" s="42">
        <f>SUM(B81,B76,B71)</f>
        <v>1274</v>
      </c>
      <c r="C82" s="42">
        <f aca="true" t="shared" si="12" ref="C82:I82">SUM(C81,C76,C71)</f>
        <v>526</v>
      </c>
      <c r="D82" s="42">
        <f t="shared" si="12"/>
        <v>259</v>
      </c>
      <c r="E82" s="42">
        <f t="shared" si="12"/>
        <v>243</v>
      </c>
      <c r="F82" s="42">
        <f t="shared" si="12"/>
        <v>195</v>
      </c>
      <c r="G82" s="42">
        <f t="shared" si="12"/>
        <v>30</v>
      </c>
      <c r="H82" s="42">
        <f t="shared" si="12"/>
        <v>13</v>
      </c>
      <c r="I82" s="42">
        <f t="shared" si="12"/>
        <v>8</v>
      </c>
    </row>
    <row r="83" spans="1:9" ht="15.75" customHeight="1">
      <c r="A83" s="57" t="s">
        <v>29</v>
      </c>
      <c r="B83" s="57"/>
      <c r="C83" s="57"/>
      <c r="D83" s="57"/>
      <c r="E83" s="57"/>
      <c r="F83" s="57"/>
      <c r="G83" s="57"/>
      <c r="H83" s="57"/>
      <c r="I83" s="57"/>
    </row>
    <row r="84" spans="1:9" ht="12.75" customHeight="1">
      <c r="A84" s="59" t="s">
        <v>33</v>
      </c>
      <c r="B84" s="59"/>
      <c r="C84" s="59"/>
      <c r="D84" s="59"/>
      <c r="E84" s="59"/>
      <c r="F84" s="59"/>
      <c r="G84" s="59"/>
      <c r="H84" s="59"/>
      <c r="I84" s="59"/>
    </row>
    <row r="85" spans="1:9" ht="12.75">
      <c r="A85" s="15" t="s">
        <v>10</v>
      </c>
      <c r="B85" s="16">
        <f>SUM(C85:I85)</f>
        <v>46</v>
      </c>
      <c r="C85" s="16">
        <v>40</v>
      </c>
      <c r="D85" s="16">
        <v>6</v>
      </c>
      <c r="E85" s="16"/>
      <c r="F85" s="16"/>
      <c r="G85" s="16"/>
      <c r="H85" s="16"/>
      <c r="I85" s="16"/>
    </row>
    <row r="86" spans="1:9" ht="12.75">
      <c r="A86" s="17" t="s">
        <v>11</v>
      </c>
      <c r="B86" s="14">
        <f>SUM(C86:I86)</f>
        <v>128</v>
      </c>
      <c r="C86" s="8">
        <v>49</v>
      </c>
      <c r="D86" s="8">
        <v>20</v>
      </c>
      <c r="E86" s="8">
        <v>23</v>
      </c>
      <c r="F86" s="8">
        <v>30</v>
      </c>
      <c r="G86" s="8">
        <v>3</v>
      </c>
      <c r="H86" s="8">
        <v>1</v>
      </c>
      <c r="I86" s="8">
        <v>2</v>
      </c>
    </row>
    <row r="87" spans="1:9" ht="12.75">
      <c r="A87" s="18" t="s">
        <v>34</v>
      </c>
      <c r="B87" s="19">
        <f>SUM(B84:B86)</f>
        <v>174</v>
      </c>
      <c r="C87" s="19">
        <f aca="true" t="shared" si="13" ref="C87:I87">SUM(C84:C86)</f>
        <v>89</v>
      </c>
      <c r="D87" s="19">
        <f t="shared" si="13"/>
        <v>26</v>
      </c>
      <c r="E87" s="19">
        <f t="shared" si="13"/>
        <v>23</v>
      </c>
      <c r="F87" s="19">
        <f t="shared" si="13"/>
        <v>30</v>
      </c>
      <c r="G87" s="19">
        <f t="shared" si="13"/>
        <v>3</v>
      </c>
      <c r="H87" s="19">
        <f t="shared" si="13"/>
        <v>1</v>
      </c>
      <c r="I87" s="19">
        <f t="shared" si="13"/>
        <v>2</v>
      </c>
    </row>
    <row r="88" spans="1:9" ht="12.75" customHeight="1">
      <c r="A88" s="59" t="s">
        <v>35</v>
      </c>
      <c r="B88" s="59"/>
      <c r="C88" s="59"/>
      <c r="D88" s="59"/>
      <c r="E88" s="59"/>
      <c r="F88" s="59"/>
      <c r="G88" s="59"/>
      <c r="H88" s="59"/>
      <c r="I88" s="59"/>
    </row>
    <row r="89" spans="1:9" ht="12.75">
      <c r="A89" s="15" t="s">
        <v>10</v>
      </c>
      <c r="B89" s="16">
        <f>SUM(C89:I89)</f>
        <v>84</v>
      </c>
      <c r="C89" s="16">
        <v>77</v>
      </c>
      <c r="D89" s="16">
        <v>7</v>
      </c>
      <c r="E89" s="16" t="s">
        <v>2</v>
      </c>
      <c r="F89" s="16" t="s">
        <v>2</v>
      </c>
      <c r="G89" s="16" t="s">
        <v>2</v>
      </c>
      <c r="H89" s="16" t="s">
        <v>2</v>
      </c>
      <c r="I89" s="16" t="s">
        <v>2</v>
      </c>
    </row>
    <row r="90" spans="1:9" ht="12.75">
      <c r="A90" s="17" t="s">
        <v>11</v>
      </c>
      <c r="B90" s="14">
        <f>SUM(C90:I90)</f>
        <v>33</v>
      </c>
      <c r="C90" s="8">
        <v>18</v>
      </c>
      <c r="D90" s="8">
        <v>10</v>
      </c>
      <c r="E90" s="8">
        <v>5</v>
      </c>
      <c r="F90" s="8" t="s">
        <v>2</v>
      </c>
      <c r="G90" s="8" t="s">
        <v>2</v>
      </c>
      <c r="H90" s="8" t="s">
        <v>2</v>
      </c>
      <c r="I90" s="8" t="s">
        <v>2</v>
      </c>
    </row>
    <row r="91" spans="1:9" ht="12.75">
      <c r="A91" s="18" t="s">
        <v>34</v>
      </c>
      <c r="B91" s="19">
        <f>SUM(B88:B90)</f>
        <v>117</v>
      </c>
      <c r="C91" s="19">
        <f aca="true" t="shared" si="14" ref="C91:I91">SUM(C88:C90)</f>
        <v>95</v>
      </c>
      <c r="D91" s="19">
        <f t="shared" si="14"/>
        <v>17</v>
      </c>
      <c r="E91" s="19">
        <f t="shared" si="14"/>
        <v>5</v>
      </c>
      <c r="F91" s="19">
        <f t="shared" si="14"/>
        <v>0</v>
      </c>
      <c r="G91" s="19">
        <f t="shared" si="14"/>
        <v>0</v>
      </c>
      <c r="H91" s="19">
        <f t="shared" si="14"/>
        <v>0</v>
      </c>
      <c r="I91" s="19">
        <f t="shared" si="14"/>
        <v>0</v>
      </c>
    </row>
    <row r="92" spans="1:9" ht="12.75" customHeight="1">
      <c r="A92" s="59" t="s">
        <v>37</v>
      </c>
      <c r="B92" s="59"/>
      <c r="C92" s="59"/>
      <c r="D92" s="59"/>
      <c r="E92" s="59"/>
      <c r="F92" s="59"/>
      <c r="G92" s="59"/>
      <c r="H92" s="59"/>
      <c r="I92" s="59"/>
    </row>
    <row r="93" spans="1:9" ht="12.75">
      <c r="A93" s="15" t="s">
        <v>12</v>
      </c>
      <c r="B93" s="16">
        <f>SUM(C93:I93)</f>
        <v>134</v>
      </c>
      <c r="C93" s="16">
        <v>44</v>
      </c>
      <c r="D93" s="16">
        <v>83</v>
      </c>
      <c r="E93" s="16">
        <v>1</v>
      </c>
      <c r="F93" s="16">
        <v>1</v>
      </c>
      <c r="G93" s="16"/>
      <c r="H93" s="16">
        <v>5</v>
      </c>
      <c r="I93" s="16"/>
    </row>
    <row r="94" spans="1:9" ht="12.75">
      <c r="A94" s="17" t="s">
        <v>17</v>
      </c>
      <c r="B94" s="14">
        <f>SUM(C94:I94)</f>
        <v>154</v>
      </c>
      <c r="C94" s="8">
        <v>33</v>
      </c>
      <c r="D94" s="8">
        <v>121</v>
      </c>
      <c r="E94" s="8"/>
      <c r="F94" s="8"/>
      <c r="G94" s="8"/>
      <c r="H94" s="8"/>
      <c r="I94" s="8"/>
    </row>
    <row r="95" spans="1:9" ht="12.75">
      <c r="A95" s="18" t="s">
        <v>34</v>
      </c>
      <c r="B95" s="19">
        <f>SUM(B92:B94)</f>
        <v>288</v>
      </c>
      <c r="C95" s="19">
        <f aca="true" t="shared" si="15" ref="C95:I95">SUM(C92:C94)</f>
        <v>77</v>
      </c>
      <c r="D95" s="19">
        <f t="shared" si="15"/>
        <v>204</v>
      </c>
      <c r="E95" s="19">
        <f t="shared" si="15"/>
        <v>1</v>
      </c>
      <c r="F95" s="19">
        <f t="shared" si="15"/>
        <v>1</v>
      </c>
      <c r="G95" s="19">
        <f t="shared" si="15"/>
        <v>0</v>
      </c>
      <c r="H95" s="19">
        <f t="shared" si="15"/>
        <v>5</v>
      </c>
      <c r="I95" s="19">
        <f t="shared" si="15"/>
        <v>0</v>
      </c>
    </row>
    <row r="96" spans="1:9" ht="12.75">
      <c r="A96" s="45" t="s">
        <v>39</v>
      </c>
      <c r="B96" s="46">
        <f>SUM(B95,B91,B87)</f>
        <v>579</v>
      </c>
      <c r="C96" s="46">
        <f aca="true" t="shared" si="16" ref="C96:I96">SUM(C95,C91,C87)</f>
        <v>261</v>
      </c>
      <c r="D96" s="46">
        <f t="shared" si="16"/>
        <v>247</v>
      </c>
      <c r="E96" s="46">
        <f t="shared" si="16"/>
        <v>29</v>
      </c>
      <c r="F96" s="46">
        <f t="shared" si="16"/>
        <v>31</v>
      </c>
      <c r="G96" s="46">
        <f t="shared" si="16"/>
        <v>3</v>
      </c>
      <c r="H96" s="46">
        <f t="shared" si="16"/>
        <v>6</v>
      </c>
      <c r="I96" s="46">
        <f t="shared" si="16"/>
        <v>2</v>
      </c>
    </row>
    <row r="97" spans="1:9" ht="12.75">
      <c r="A97" s="11" t="s">
        <v>1</v>
      </c>
      <c r="B97" s="12">
        <f>SUM(B96,B82,B65)</f>
        <v>27724</v>
      </c>
      <c r="C97" s="12">
        <f aca="true" t="shared" si="17" ref="C97:I97">SUM(C96,C82,C65)</f>
        <v>10734</v>
      </c>
      <c r="D97" s="12">
        <f t="shared" si="17"/>
        <v>7775</v>
      </c>
      <c r="E97" s="12">
        <f t="shared" si="17"/>
        <v>5275</v>
      </c>
      <c r="F97" s="12">
        <f t="shared" si="17"/>
        <v>3241</v>
      </c>
      <c r="G97" s="12">
        <f t="shared" si="17"/>
        <v>427</v>
      </c>
      <c r="H97" s="12">
        <f t="shared" si="17"/>
        <v>173</v>
      </c>
      <c r="I97" s="12">
        <f t="shared" si="17"/>
        <v>99</v>
      </c>
    </row>
    <row r="99" ht="12.75">
      <c r="H99" s="21" t="s">
        <v>40</v>
      </c>
    </row>
    <row r="100" ht="12.75">
      <c r="H100" s="21" t="s">
        <v>174</v>
      </c>
    </row>
  </sheetData>
  <sheetProtection password="C71F" sheet="1" objects="1" scenarios="1" selectLockedCells="1" selectUnlockedCells="1"/>
  <mergeCells count="17">
    <mergeCell ref="A29:I29"/>
    <mergeCell ref="A41:I41"/>
    <mergeCell ref="A54:I54"/>
    <mergeCell ref="A1:I1"/>
    <mergeCell ref="A3:I3"/>
    <mergeCell ref="A4:I4"/>
    <mergeCell ref="A18:I18"/>
    <mergeCell ref="A57:I57"/>
    <mergeCell ref="A60:I60"/>
    <mergeCell ref="A92:I92"/>
    <mergeCell ref="A77:I77"/>
    <mergeCell ref="A83:I83"/>
    <mergeCell ref="A84:I84"/>
    <mergeCell ref="A88:I88"/>
    <mergeCell ref="A66:I66"/>
    <mergeCell ref="A67:I67"/>
    <mergeCell ref="A72:I72"/>
  </mergeCells>
  <printOptions/>
  <pageMargins left="0.77" right="0.24" top="0.77" bottom="1.09" header="0.26" footer="0.23"/>
  <pageSetup horizontalDpi="600" verticalDpi="600" orientation="portrait" paperSize="9" r:id="rId1"/>
  <headerFooter alignWithMargins="0">
    <oddHeader>&amp;Rหน้า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="75" zoomScaleNormal="75" workbookViewId="0" topLeftCell="A1">
      <selection activeCell="C111" sqref="C111"/>
    </sheetView>
  </sheetViews>
  <sheetFormatPr defaultColWidth="9.140625" defaultRowHeight="12.75"/>
  <cols>
    <col min="1" max="1" width="3.00390625" style="32" customWidth="1"/>
    <col min="2" max="2" width="28.140625" style="22" bestFit="1" customWidth="1"/>
    <col min="3" max="3" width="7.57421875" style="22" bestFit="1" customWidth="1"/>
    <col min="4" max="4" width="7.28125" style="22" bestFit="1" customWidth="1"/>
    <col min="5" max="13" width="6.00390625" style="22" customWidth="1"/>
    <col min="14" max="16384" width="9.140625" style="22" customWidth="1"/>
  </cols>
  <sheetData>
    <row r="1" spans="1:13" ht="12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3" ht="12">
      <c r="A3" s="24" t="s">
        <v>42</v>
      </c>
      <c r="B3" s="25"/>
      <c r="C3" s="25"/>
    </row>
    <row r="4" spans="1:13" ht="12">
      <c r="A4" s="26"/>
      <c r="B4" s="27" t="s">
        <v>43</v>
      </c>
      <c r="C4" s="27" t="s">
        <v>1</v>
      </c>
      <c r="D4" s="27">
        <v>2550</v>
      </c>
      <c r="E4" s="27">
        <v>2549</v>
      </c>
      <c r="F4" s="27">
        <v>2548</v>
      </c>
      <c r="G4" s="27">
        <v>2547</v>
      </c>
      <c r="H4" s="27">
        <v>2546</v>
      </c>
      <c r="I4" s="27">
        <v>2545</v>
      </c>
      <c r="J4" s="27">
        <v>2544</v>
      </c>
      <c r="K4" s="27">
        <v>2543</v>
      </c>
      <c r="L4" s="27">
        <v>2542</v>
      </c>
      <c r="M4" s="27">
        <v>2541</v>
      </c>
    </row>
    <row r="5" spans="1:13" ht="12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2">
      <c r="A6" s="26"/>
      <c r="B6" s="28" t="s">
        <v>44</v>
      </c>
      <c r="C6" s="49">
        <f>SUM(D6:M6)</f>
        <v>524</v>
      </c>
      <c r="D6" s="37">
        <v>203</v>
      </c>
      <c r="E6" s="37">
        <v>137</v>
      </c>
      <c r="F6" s="37">
        <v>92</v>
      </c>
      <c r="G6" s="37">
        <v>90</v>
      </c>
      <c r="H6" s="37">
        <v>1</v>
      </c>
      <c r="I6" s="37">
        <v>1</v>
      </c>
      <c r="J6" s="37"/>
      <c r="K6" s="37"/>
      <c r="L6" s="37"/>
      <c r="M6" s="37"/>
    </row>
    <row r="7" spans="1:13" ht="12">
      <c r="A7" s="26"/>
      <c r="B7" s="28" t="s">
        <v>45</v>
      </c>
      <c r="C7" s="49">
        <f aca="true" t="shared" si="0" ref="C7:C20">SUM(D7:M7)</f>
        <v>3621</v>
      </c>
      <c r="D7" s="37">
        <v>1062</v>
      </c>
      <c r="E7" s="37">
        <v>1048</v>
      </c>
      <c r="F7" s="37">
        <v>714</v>
      </c>
      <c r="G7" s="37">
        <v>767</v>
      </c>
      <c r="H7" s="37">
        <v>24</v>
      </c>
      <c r="I7" s="37">
        <v>6</v>
      </c>
      <c r="J7" s="37"/>
      <c r="K7" s="37"/>
      <c r="L7" s="37"/>
      <c r="M7" s="37"/>
    </row>
    <row r="8" spans="1:13" ht="12">
      <c r="A8" s="26"/>
      <c r="B8" s="28" t="s">
        <v>46</v>
      </c>
      <c r="C8" s="49">
        <f t="shared" si="0"/>
        <v>1766</v>
      </c>
      <c r="D8" s="37">
        <v>598</v>
      </c>
      <c r="E8" s="37">
        <v>375</v>
      </c>
      <c r="F8" s="37">
        <v>366</v>
      </c>
      <c r="G8" s="37">
        <v>392</v>
      </c>
      <c r="H8" s="37">
        <v>13</v>
      </c>
      <c r="I8" s="37">
        <v>9</v>
      </c>
      <c r="J8" s="37">
        <v>7</v>
      </c>
      <c r="K8" s="37">
        <v>4</v>
      </c>
      <c r="L8" s="37">
        <v>2</v>
      </c>
      <c r="M8" s="37"/>
    </row>
    <row r="9" spans="1:13" ht="12">
      <c r="A9" s="26"/>
      <c r="B9" s="28" t="s">
        <v>47</v>
      </c>
      <c r="C9" s="49">
        <f>SUM(D9:M9)</f>
        <v>1588</v>
      </c>
      <c r="D9" s="37">
        <v>579</v>
      </c>
      <c r="E9" s="37">
        <v>316</v>
      </c>
      <c r="F9" s="37">
        <v>423</v>
      </c>
      <c r="G9" s="37">
        <v>263</v>
      </c>
      <c r="H9" s="37">
        <v>4</v>
      </c>
      <c r="I9" s="37">
        <v>1</v>
      </c>
      <c r="J9" s="37"/>
      <c r="K9" s="37">
        <v>2</v>
      </c>
      <c r="L9" s="37"/>
      <c r="M9" s="37"/>
    </row>
    <row r="10" spans="1:13" ht="12">
      <c r="A10" s="26"/>
      <c r="B10" s="28" t="s">
        <v>48</v>
      </c>
      <c r="C10" s="49">
        <f t="shared" si="0"/>
        <v>1254</v>
      </c>
      <c r="D10" s="37">
        <v>329</v>
      </c>
      <c r="E10" s="37">
        <v>358</v>
      </c>
      <c r="F10" s="37">
        <v>295</v>
      </c>
      <c r="G10" s="37">
        <v>240</v>
      </c>
      <c r="H10" s="37">
        <v>27</v>
      </c>
      <c r="I10" s="37">
        <v>4</v>
      </c>
      <c r="J10" s="37">
        <v>1</v>
      </c>
      <c r="K10" s="37"/>
      <c r="L10" s="37"/>
      <c r="M10" s="37"/>
    </row>
    <row r="11" spans="1:13" ht="12">
      <c r="A11" s="26"/>
      <c r="B11" s="28" t="s">
        <v>49</v>
      </c>
      <c r="C11" s="49">
        <f t="shared" si="0"/>
        <v>728</v>
      </c>
      <c r="D11" s="37">
        <v>303</v>
      </c>
      <c r="E11" s="37">
        <v>206</v>
      </c>
      <c r="F11" s="37">
        <v>110</v>
      </c>
      <c r="G11" s="37">
        <v>83</v>
      </c>
      <c r="H11" s="37">
        <v>25</v>
      </c>
      <c r="I11" s="37">
        <v>1</v>
      </c>
      <c r="J11" s="37"/>
      <c r="K11" s="37"/>
      <c r="L11" s="37"/>
      <c r="M11" s="37"/>
    </row>
    <row r="12" spans="1:13" ht="12">
      <c r="A12" s="26"/>
      <c r="B12" s="28" t="s">
        <v>50</v>
      </c>
      <c r="C12" s="49">
        <f t="shared" si="0"/>
        <v>459</v>
      </c>
      <c r="D12" s="37">
        <v>104</v>
      </c>
      <c r="E12" s="37">
        <v>109</v>
      </c>
      <c r="F12" s="37">
        <v>123</v>
      </c>
      <c r="G12" s="37">
        <v>122</v>
      </c>
      <c r="H12" s="37"/>
      <c r="I12" s="37"/>
      <c r="J12" s="37"/>
      <c r="K12" s="37"/>
      <c r="L12" s="37"/>
      <c r="M12" s="37">
        <v>1</v>
      </c>
    </row>
    <row r="13" spans="1:13" ht="12">
      <c r="A13" s="26"/>
      <c r="B13" s="28" t="s">
        <v>51</v>
      </c>
      <c r="C13" s="49">
        <f t="shared" si="0"/>
        <v>170</v>
      </c>
      <c r="D13" s="37">
        <v>65</v>
      </c>
      <c r="E13" s="37">
        <v>26</v>
      </c>
      <c r="F13" s="37">
        <v>29</v>
      </c>
      <c r="G13" s="37">
        <v>49</v>
      </c>
      <c r="H13" s="37"/>
      <c r="I13" s="37">
        <v>1</v>
      </c>
      <c r="J13" s="37"/>
      <c r="K13" s="37"/>
      <c r="L13" s="37"/>
      <c r="M13" s="37"/>
    </row>
    <row r="14" spans="1:13" ht="12">
      <c r="A14" s="26"/>
      <c r="B14" s="28" t="s">
        <v>52</v>
      </c>
      <c r="C14" s="49">
        <f t="shared" si="0"/>
        <v>230</v>
      </c>
      <c r="D14" s="37">
        <v>65</v>
      </c>
      <c r="E14" s="37">
        <v>43</v>
      </c>
      <c r="F14" s="37">
        <v>65</v>
      </c>
      <c r="G14" s="37">
        <v>57</v>
      </c>
      <c r="H14" s="37"/>
      <c r="I14" s="37"/>
      <c r="J14" s="37"/>
      <c r="K14" s="37"/>
      <c r="L14" s="37"/>
      <c r="M14" s="37"/>
    </row>
    <row r="15" spans="1:13" ht="12">
      <c r="A15" s="26"/>
      <c r="B15" s="28" t="s">
        <v>53</v>
      </c>
      <c r="C15" s="49">
        <f t="shared" si="0"/>
        <v>435</v>
      </c>
      <c r="D15" s="37">
        <v>204</v>
      </c>
      <c r="E15" s="37">
        <v>77</v>
      </c>
      <c r="F15" s="37">
        <v>47</v>
      </c>
      <c r="G15" s="37">
        <v>58</v>
      </c>
      <c r="H15" s="37">
        <v>29</v>
      </c>
      <c r="I15" s="37">
        <v>12</v>
      </c>
      <c r="J15" s="37">
        <v>6</v>
      </c>
      <c r="K15" s="37">
        <v>2</v>
      </c>
      <c r="L15" s="37"/>
      <c r="M15" s="37"/>
    </row>
    <row r="16" spans="1:13" ht="12">
      <c r="A16" s="26"/>
      <c r="B16" s="28" t="s">
        <v>54</v>
      </c>
      <c r="C16" s="49">
        <f t="shared" si="0"/>
        <v>407</v>
      </c>
      <c r="D16" s="37">
        <v>116</v>
      </c>
      <c r="E16" s="37">
        <v>129</v>
      </c>
      <c r="F16" s="37">
        <v>70</v>
      </c>
      <c r="G16" s="37">
        <v>71</v>
      </c>
      <c r="H16" s="37">
        <v>21</v>
      </c>
      <c r="I16" s="37"/>
      <c r="J16" s="37"/>
      <c r="K16" s="37"/>
      <c r="L16" s="37"/>
      <c r="M16" s="37"/>
    </row>
    <row r="17" spans="1:13" ht="12">
      <c r="A17" s="26"/>
      <c r="B17" s="28" t="s">
        <v>55</v>
      </c>
      <c r="C17" s="49">
        <f t="shared" si="0"/>
        <v>537</v>
      </c>
      <c r="D17" s="37">
        <v>299</v>
      </c>
      <c r="E17" s="37">
        <v>106</v>
      </c>
      <c r="F17" s="37">
        <v>83</v>
      </c>
      <c r="G17" s="37">
        <v>47</v>
      </c>
      <c r="H17" s="37">
        <v>2</v>
      </c>
      <c r="I17" s="37"/>
      <c r="J17" s="37"/>
      <c r="K17" s="37"/>
      <c r="L17" s="37"/>
      <c r="M17" s="37"/>
    </row>
    <row r="18" spans="1:13" ht="12">
      <c r="A18" s="26"/>
      <c r="B18" s="28" t="s">
        <v>56</v>
      </c>
      <c r="C18" s="49">
        <f t="shared" si="0"/>
        <v>301</v>
      </c>
      <c r="D18" s="37">
        <v>106</v>
      </c>
      <c r="E18" s="37">
        <v>83</v>
      </c>
      <c r="F18" s="37">
        <v>81</v>
      </c>
      <c r="G18" s="37">
        <v>31</v>
      </c>
      <c r="H18" s="37"/>
      <c r="I18" s="37"/>
      <c r="J18" s="37"/>
      <c r="K18" s="37"/>
      <c r="L18" s="37"/>
      <c r="M18" s="37"/>
    </row>
    <row r="19" spans="1:13" ht="12">
      <c r="A19" s="26"/>
      <c r="B19" s="28" t="s">
        <v>71</v>
      </c>
      <c r="C19" s="49">
        <f t="shared" si="0"/>
        <v>32</v>
      </c>
      <c r="D19" s="37">
        <v>32</v>
      </c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2">
      <c r="A20" s="26"/>
      <c r="B20" s="28" t="s">
        <v>70</v>
      </c>
      <c r="C20" s="49">
        <f t="shared" si="0"/>
        <v>82</v>
      </c>
      <c r="D20" s="37">
        <v>45</v>
      </c>
      <c r="E20" s="37">
        <v>37</v>
      </c>
      <c r="F20" s="37"/>
      <c r="G20" s="37"/>
      <c r="H20" s="37"/>
      <c r="I20" s="37"/>
      <c r="J20" s="37"/>
      <c r="K20" s="37"/>
      <c r="L20" s="37"/>
      <c r="M20" s="37"/>
    </row>
    <row r="21" spans="1:13" ht="12">
      <c r="A21" s="26"/>
      <c r="B21" s="29" t="s">
        <v>1</v>
      </c>
      <c r="C21" s="30">
        <f>SUM(D21:M21)</f>
        <v>12134</v>
      </c>
      <c r="D21" s="30">
        <f>SUM(D6:D20)</f>
        <v>4110</v>
      </c>
      <c r="E21" s="30">
        <f aca="true" t="shared" si="1" ref="E21:M21">SUM(E6:E20)</f>
        <v>3050</v>
      </c>
      <c r="F21" s="30">
        <f t="shared" si="1"/>
        <v>2498</v>
      </c>
      <c r="G21" s="30">
        <f t="shared" si="1"/>
        <v>2270</v>
      </c>
      <c r="H21" s="30">
        <f t="shared" si="1"/>
        <v>146</v>
      </c>
      <c r="I21" s="30">
        <f t="shared" si="1"/>
        <v>35</v>
      </c>
      <c r="J21" s="30">
        <f t="shared" si="1"/>
        <v>14</v>
      </c>
      <c r="K21" s="30">
        <f t="shared" si="1"/>
        <v>8</v>
      </c>
      <c r="L21" s="30">
        <f t="shared" si="1"/>
        <v>2</v>
      </c>
      <c r="M21" s="30">
        <f t="shared" si="1"/>
        <v>1</v>
      </c>
    </row>
    <row r="23" spans="1:3" ht="12">
      <c r="A23" s="24" t="s">
        <v>57</v>
      </c>
      <c r="B23" s="31"/>
      <c r="C23" s="31"/>
    </row>
    <row r="24" spans="1:13" ht="12">
      <c r="A24" s="33"/>
      <c r="B24" s="27" t="s">
        <v>43</v>
      </c>
      <c r="C24" s="27" t="s">
        <v>1</v>
      </c>
      <c r="D24" s="27">
        <v>2550</v>
      </c>
      <c r="E24" s="27">
        <v>2549</v>
      </c>
      <c r="F24" s="27">
        <v>2548</v>
      </c>
      <c r="G24" s="27">
        <v>2547</v>
      </c>
      <c r="H24" s="27">
        <v>2546</v>
      </c>
      <c r="I24" s="27">
        <v>2545</v>
      </c>
      <c r="J24" s="27">
        <v>2544</v>
      </c>
      <c r="K24" s="27">
        <v>2543</v>
      </c>
      <c r="L24" s="27">
        <v>2542</v>
      </c>
      <c r="M24" s="27">
        <v>2541</v>
      </c>
    </row>
    <row r="25" spans="1:13" s="44" customFormat="1" ht="12">
      <c r="A25" s="33"/>
      <c r="B25" s="43" t="s">
        <v>44</v>
      </c>
      <c r="C25" s="49">
        <f>SUM(D25:M25)</f>
        <v>179</v>
      </c>
      <c r="D25" s="56">
        <v>61</v>
      </c>
      <c r="E25" s="56">
        <v>59</v>
      </c>
      <c r="F25" s="56">
        <v>59</v>
      </c>
      <c r="G25" s="56"/>
      <c r="H25" s="56"/>
      <c r="I25" s="56"/>
      <c r="J25" s="56"/>
      <c r="K25" s="56"/>
      <c r="L25" s="56"/>
      <c r="M25" s="50"/>
    </row>
    <row r="26" spans="1:13" ht="12">
      <c r="A26" s="34"/>
      <c r="B26" s="35" t="s">
        <v>45</v>
      </c>
      <c r="C26" s="49">
        <f aca="true" t="shared" si="2" ref="C26:C36">SUM(D26:M26)</f>
        <v>4745</v>
      </c>
      <c r="D26" s="37">
        <v>2338</v>
      </c>
      <c r="E26" s="37">
        <v>1209</v>
      </c>
      <c r="F26" s="37">
        <v>816</v>
      </c>
      <c r="G26" s="37">
        <v>365</v>
      </c>
      <c r="H26" s="37">
        <v>13</v>
      </c>
      <c r="I26" s="37">
        <v>4</v>
      </c>
      <c r="J26" s="37"/>
      <c r="K26" s="37"/>
      <c r="L26" s="37"/>
      <c r="M26" s="51"/>
    </row>
    <row r="27" spans="1:13" ht="12">
      <c r="A27" s="34"/>
      <c r="B27" s="35" t="s">
        <v>46</v>
      </c>
      <c r="C27" s="49">
        <f t="shared" si="2"/>
        <v>680</v>
      </c>
      <c r="D27" s="37">
        <v>359</v>
      </c>
      <c r="E27" s="37">
        <v>107</v>
      </c>
      <c r="F27" s="37">
        <v>114</v>
      </c>
      <c r="G27" s="37">
        <v>73</v>
      </c>
      <c r="H27" s="37">
        <v>13</v>
      </c>
      <c r="I27" s="37">
        <v>4</v>
      </c>
      <c r="J27" s="37">
        <v>6</v>
      </c>
      <c r="K27" s="37">
        <v>1</v>
      </c>
      <c r="L27" s="37">
        <v>3</v>
      </c>
      <c r="M27" s="51"/>
    </row>
    <row r="28" spans="1:13" ht="12">
      <c r="A28" s="34"/>
      <c r="B28" s="35" t="s">
        <v>47</v>
      </c>
      <c r="C28" s="49">
        <f t="shared" si="2"/>
        <v>853</v>
      </c>
      <c r="D28" s="37">
        <v>306</v>
      </c>
      <c r="E28" s="37">
        <v>318</v>
      </c>
      <c r="F28" s="37">
        <v>131</v>
      </c>
      <c r="G28" s="37">
        <v>96</v>
      </c>
      <c r="H28" s="37"/>
      <c r="I28" s="37">
        <v>2</v>
      </c>
      <c r="J28" s="37"/>
      <c r="K28" s="37"/>
      <c r="L28" s="37"/>
      <c r="M28" s="51"/>
    </row>
    <row r="29" spans="1:13" ht="12">
      <c r="A29" s="34"/>
      <c r="B29" s="35" t="s">
        <v>48</v>
      </c>
      <c r="C29" s="49">
        <f>SUM(D29:M29)</f>
        <v>1043</v>
      </c>
      <c r="D29" s="37">
        <v>588</v>
      </c>
      <c r="E29" s="37">
        <v>253</v>
      </c>
      <c r="F29" s="37">
        <v>111</v>
      </c>
      <c r="G29" s="37">
        <v>71</v>
      </c>
      <c r="H29" s="37">
        <v>20</v>
      </c>
      <c r="I29" s="37"/>
      <c r="J29" s="37"/>
      <c r="K29" s="37"/>
      <c r="L29" s="37"/>
      <c r="M29" s="51"/>
    </row>
    <row r="30" spans="1:13" ht="12">
      <c r="A30" s="34"/>
      <c r="B30" s="35" t="s">
        <v>49</v>
      </c>
      <c r="C30" s="49">
        <f t="shared" si="2"/>
        <v>273</v>
      </c>
      <c r="D30" s="37">
        <v>101</v>
      </c>
      <c r="E30" s="37">
        <v>96</v>
      </c>
      <c r="F30" s="37">
        <v>37</v>
      </c>
      <c r="G30" s="37">
        <v>32</v>
      </c>
      <c r="H30" s="37">
        <v>3</v>
      </c>
      <c r="I30" s="37">
        <v>4</v>
      </c>
      <c r="J30" s="37"/>
      <c r="K30" s="37"/>
      <c r="L30" s="37"/>
      <c r="M30" s="51"/>
    </row>
    <row r="31" spans="1:13" ht="12">
      <c r="A31" s="34"/>
      <c r="B31" s="35" t="s">
        <v>50</v>
      </c>
      <c r="C31" s="49">
        <f t="shared" si="2"/>
        <v>334</v>
      </c>
      <c r="D31" s="37">
        <v>106</v>
      </c>
      <c r="E31" s="37">
        <v>93</v>
      </c>
      <c r="F31" s="37">
        <v>135</v>
      </c>
      <c r="G31" s="37"/>
      <c r="H31" s="37"/>
      <c r="I31" s="37"/>
      <c r="J31" s="37"/>
      <c r="K31" s="37"/>
      <c r="L31" s="37"/>
      <c r="M31" s="51"/>
    </row>
    <row r="32" spans="1:13" ht="12">
      <c r="A32" s="34"/>
      <c r="B32" s="35" t="s">
        <v>51</v>
      </c>
      <c r="C32" s="49">
        <f t="shared" si="2"/>
        <v>18</v>
      </c>
      <c r="D32" s="37">
        <v>11</v>
      </c>
      <c r="E32" s="37">
        <v>2</v>
      </c>
      <c r="F32" s="37"/>
      <c r="G32" s="37">
        <v>5</v>
      </c>
      <c r="H32" s="37"/>
      <c r="I32" s="37"/>
      <c r="J32" s="37"/>
      <c r="K32" s="37"/>
      <c r="L32" s="37"/>
      <c r="M32" s="51"/>
    </row>
    <row r="33" spans="1:13" ht="12">
      <c r="A33" s="34"/>
      <c r="B33" s="35" t="s">
        <v>52</v>
      </c>
      <c r="C33" s="49">
        <f t="shared" si="2"/>
        <v>28</v>
      </c>
      <c r="D33" s="37">
        <v>13</v>
      </c>
      <c r="E33" s="37">
        <v>2</v>
      </c>
      <c r="F33" s="37">
        <v>5</v>
      </c>
      <c r="G33" s="37">
        <v>8</v>
      </c>
      <c r="H33" s="37"/>
      <c r="I33" s="37"/>
      <c r="J33" s="37"/>
      <c r="K33" s="37"/>
      <c r="L33" s="37"/>
      <c r="M33" s="51"/>
    </row>
    <row r="34" spans="1:13" ht="12">
      <c r="A34" s="34"/>
      <c r="B34" s="35" t="s">
        <v>53</v>
      </c>
      <c r="C34" s="49">
        <f t="shared" si="2"/>
        <v>57</v>
      </c>
      <c r="D34" s="37">
        <v>42</v>
      </c>
      <c r="E34" s="37"/>
      <c r="F34" s="37">
        <v>2</v>
      </c>
      <c r="G34" s="37">
        <v>13</v>
      </c>
      <c r="H34" s="37"/>
      <c r="I34" s="37"/>
      <c r="J34" s="37"/>
      <c r="K34" s="37"/>
      <c r="L34" s="37"/>
      <c r="M34" s="51"/>
    </row>
    <row r="35" spans="1:13" ht="12">
      <c r="A35" s="34"/>
      <c r="B35" s="35" t="s">
        <v>54</v>
      </c>
      <c r="C35" s="49">
        <f t="shared" si="2"/>
        <v>383</v>
      </c>
      <c r="D35" s="37">
        <v>208</v>
      </c>
      <c r="E35" s="37">
        <v>130</v>
      </c>
      <c r="F35" s="37">
        <v>45</v>
      </c>
      <c r="G35" s="37"/>
      <c r="H35" s="37"/>
      <c r="I35" s="37"/>
      <c r="J35" s="37"/>
      <c r="K35" s="37"/>
      <c r="L35" s="37"/>
      <c r="M35" s="51"/>
    </row>
    <row r="36" spans="1:13" ht="12">
      <c r="A36" s="34"/>
      <c r="B36" s="35" t="s">
        <v>55</v>
      </c>
      <c r="C36" s="49">
        <f t="shared" si="2"/>
        <v>27</v>
      </c>
      <c r="D36" s="37"/>
      <c r="E36" s="37">
        <v>9</v>
      </c>
      <c r="F36" s="37">
        <v>18</v>
      </c>
      <c r="G36" s="37"/>
      <c r="H36" s="37"/>
      <c r="I36" s="37"/>
      <c r="J36" s="37"/>
      <c r="K36" s="37"/>
      <c r="L36" s="37"/>
      <c r="M36" s="51"/>
    </row>
    <row r="37" spans="1:13" ht="12">
      <c r="A37" s="26"/>
      <c r="B37" s="29" t="s">
        <v>1</v>
      </c>
      <c r="C37" s="30">
        <f>SUM(D37:M37)</f>
        <v>8620</v>
      </c>
      <c r="D37" s="30">
        <f>SUM(D25:D36)</f>
        <v>4133</v>
      </c>
      <c r="E37" s="30">
        <f aca="true" t="shared" si="3" ref="E37:M37">SUM(E25:E36)</f>
        <v>2278</v>
      </c>
      <c r="F37" s="30">
        <f t="shared" si="3"/>
        <v>1473</v>
      </c>
      <c r="G37" s="30">
        <f t="shared" si="3"/>
        <v>663</v>
      </c>
      <c r="H37" s="30">
        <f t="shared" si="3"/>
        <v>49</v>
      </c>
      <c r="I37" s="30">
        <f t="shared" si="3"/>
        <v>14</v>
      </c>
      <c r="J37" s="30">
        <f t="shared" si="3"/>
        <v>6</v>
      </c>
      <c r="K37" s="30">
        <f t="shared" si="3"/>
        <v>1</v>
      </c>
      <c r="L37" s="30">
        <f t="shared" si="3"/>
        <v>3</v>
      </c>
      <c r="M37" s="30">
        <f t="shared" si="3"/>
        <v>0</v>
      </c>
    </row>
    <row r="38" ht="12">
      <c r="C38" s="47"/>
    </row>
    <row r="39" spans="1:13" ht="15">
      <c r="A39" s="54"/>
      <c r="B39" s="53" t="s">
        <v>94</v>
      </c>
      <c r="C39" s="52">
        <f>SUM(C37,C21)</f>
        <v>20754</v>
      </c>
      <c r="D39" s="52">
        <f aca="true" t="shared" si="4" ref="D39:M39">SUM(D37,D21)</f>
        <v>8243</v>
      </c>
      <c r="E39" s="52">
        <f t="shared" si="4"/>
        <v>5328</v>
      </c>
      <c r="F39" s="52">
        <f t="shared" si="4"/>
        <v>3971</v>
      </c>
      <c r="G39" s="52">
        <f t="shared" si="4"/>
        <v>2933</v>
      </c>
      <c r="H39" s="52">
        <f t="shared" si="4"/>
        <v>195</v>
      </c>
      <c r="I39" s="52">
        <f t="shared" si="4"/>
        <v>49</v>
      </c>
      <c r="J39" s="52">
        <f t="shared" si="4"/>
        <v>20</v>
      </c>
      <c r="K39" s="52">
        <f t="shared" si="4"/>
        <v>9</v>
      </c>
      <c r="L39" s="52">
        <f t="shared" si="4"/>
        <v>5</v>
      </c>
      <c r="M39" s="52">
        <f t="shared" si="4"/>
        <v>1</v>
      </c>
    </row>
    <row r="40" ht="12">
      <c r="C40" s="26"/>
    </row>
    <row r="41" spans="1:3" ht="12">
      <c r="A41" s="24" t="s">
        <v>67</v>
      </c>
      <c r="B41" s="25"/>
      <c r="C41" s="25"/>
    </row>
    <row r="42" spans="1:13" ht="12">
      <c r="A42" s="33"/>
      <c r="B42" s="27" t="s">
        <v>43</v>
      </c>
      <c r="C42" s="27" t="s">
        <v>1</v>
      </c>
      <c r="D42" s="27">
        <v>2550</v>
      </c>
      <c r="E42" s="27">
        <v>2549</v>
      </c>
      <c r="F42" s="27">
        <v>2548</v>
      </c>
      <c r="G42" s="27">
        <v>2547</v>
      </c>
      <c r="H42" s="27">
        <v>2546</v>
      </c>
      <c r="I42" s="27">
        <v>2545</v>
      </c>
      <c r="J42" s="27">
        <v>2544</v>
      </c>
      <c r="K42" s="27">
        <v>2543</v>
      </c>
      <c r="L42" s="27">
        <v>2542</v>
      </c>
      <c r="M42" s="27">
        <v>2541</v>
      </c>
    </row>
    <row r="43" spans="1:13" ht="12">
      <c r="A43" s="34"/>
      <c r="B43" s="35" t="s">
        <v>47</v>
      </c>
      <c r="C43" s="28">
        <f>SUM(D43:M43)</f>
        <v>15</v>
      </c>
      <c r="D43" s="36">
        <v>15</v>
      </c>
      <c r="E43" s="36"/>
      <c r="F43" s="36"/>
      <c r="G43" s="36"/>
      <c r="H43" s="36"/>
      <c r="I43" s="36"/>
      <c r="J43" s="37"/>
      <c r="K43" s="37"/>
      <c r="L43" s="37"/>
      <c r="M43" s="37"/>
    </row>
    <row r="44" spans="1:13" ht="12">
      <c r="A44" s="26"/>
      <c r="B44" s="29" t="s">
        <v>1</v>
      </c>
      <c r="C44" s="29">
        <f>SUM(D44:M44)</f>
        <v>15</v>
      </c>
      <c r="D44" s="29">
        <f aca="true" t="shared" si="5" ref="D44:M44">SUM(D43:D43)</f>
        <v>15</v>
      </c>
      <c r="E44" s="29">
        <f t="shared" si="5"/>
        <v>0</v>
      </c>
      <c r="F44" s="29">
        <f t="shared" si="5"/>
        <v>0</v>
      </c>
      <c r="G44" s="29">
        <f t="shared" si="5"/>
        <v>0</v>
      </c>
      <c r="H44" s="29">
        <f t="shared" si="5"/>
        <v>0</v>
      </c>
      <c r="I44" s="29">
        <f t="shared" si="5"/>
        <v>0</v>
      </c>
      <c r="J44" s="29">
        <f t="shared" si="5"/>
        <v>0</v>
      </c>
      <c r="K44" s="29">
        <f t="shared" si="5"/>
        <v>0</v>
      </c>
      <c r="L44" s="29">
        <f t="shared" si="5"/>
        <v>0</v>
      </c>
      <c r="M44" s="29">
        <f t="shared" si="5"/>
        <v>0</v>
      </c>
    </row>
    <row r="45" spans="1:13" ht="12">
      <c r="A45" s="2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3" ht="12">
      <c r="A46" s="24" t="s">
        <v>68</v>
      </c>
      <c r="B46" s="25"/>
      <c r="C46" s="25"/>
    </row>
    <row r="47" spans="1:13" ht="12">
      <c r="A47" s="33"/>
      <c r="B47" s="27" t="s">
        <v>43</v>
      </c>
      <c r="C47" s="27" t="s">
        <v>1</v>
      </c>
      <c r="D47" s="27">
        <v>2550</v>
      </c>
      <c r="E47" s="27">
        <v>2549</v>
      </c>
      <c r="F47" s="27">
        <v>2548</v>
      </c>
      <c r="G47" s="27">
        <v>2547</v>
      </c>
      <c r="H47" s="27">
        <v>2546</v>
      </c>
      <c r="I47" s="27">
        <v>2545</v>
      </c>
      <c r="J47" s="27">
        <v>2544</v>
      </c>
      <c r="K47" s="27">
        <v>2543</v>
      </c>
      <c r="L47" s="27">
        <v>2542</v>
      </c>
      <c r="M47" s="27">
        <v>2541</v>
      </c>
    </row>
    <row r="48" spans="1:13" ht="12">
      <c r="A48" s="34"/>
      <c r="B48" s="35" t="s">
        <v>47</v>
      </c>
      <c r="C48" s="28">
        <f>SUM(D48:M48)</f>
        <v>66</v>
      </c>
      <c r="D48" s="36">
        <v>65</v>
      </c>
      <c r="E48" s="36">
        <v>1</v>
      </c>
      <c r="F48" s="36"/>
      <c r="G48" s="36"/>
      <c r="H48" s="36"/>
      <c r="I48" s="36"/>
      <c r="J48" s="37"/>
      <c r="K48" s="37"/>
      <c r="L48" s="37"/>
      <c r="M48" s="37"/>
    </row>
    <row r="49" spans="1:13" ht="12">
      <c r="A49" s="26"/>
      <c r="B49" s="29" t="s">
        <v>1</v>
      </c>
      <c r="C49" s="29">
        <f>SUM(D49:M49)</f>
        <v>66</v>
      </c>
      <c r="D49" s="29">
        <f aca="true" t="shared" si="6" ref="D49:M49">SUM(D48:D48)</f>
        <v>65</v>
      </c>
      <c r="E49" s="29">
        <f>SUM(E48:E48)</f>
        <v>1</v>
      </c>
      <c r="F49" s="29">
        <f>SUM(F48:F48)</f>
        <v>0</v>
      </c>
      <c r="G49" s="29">
        <f t="shared" si="6"/>
        <v>0</v>
      </c>
      <c r="H49" s="29">
        <f t="shared" si="6"/>
        <v>0</v>
      </c>
      <c r="I49" s="29">
        <f t="shared" si="6"/>
        <v>0</v>
      </c>
      <c r="J49" s="29">
        <f t="shared" si="6"/>
        <v>0</v>
      </c>
      <c r="K49" s="29">
        <f t="shared" si="6"/>
        <v>0</v>
      </c>
      <c r="L49" s="29">
        <f t="shared" si="6"/>
        <v>0</v>
      </c>
      <c r="M49" s="29">
        <f t="shared" si="6"/>
        <v>0</v>
      </c>
    </row>
    <row r="50" spans="1:13" ht="12">
      <c r="A50" s="2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5">
      <c r="A51" s="55"/>
      <c r="B51" s="48" t="s">
        <v>95</v>
      </c>
      <c r="C51" s="52">
        <f>SUM(C49,C44)</f>
        <v>81</v>
      </c>
      <c r="D51" s="52">
        <f aca="true" t="shared" si="7" ref="D51:M51">SUM(D49,D44)</f>
        <v>80</v>
      </c>
      <c r="E51" s="52">
        <f t="shared" si="7"/>
        <v>1</v>
      </c>
      <c r="F51" s="52">
        <f t="shared" si="7"/>
        <v>0</v>
      </c>
      <c r="G51" s="52">
        <f t="shared" si="7"/>
        <v>0</v>
      </c>
      <c r="H51" s="52">
        <f t="shared" si="7"/>
        <v>0</v>
      </c>
      <c r="I51" s="52">
        <f t="shared" si="7"/>
        <v>0</v>
      </c>
      <c r="J51" s="52">
        <f t="shared" si="7"/>
        <v>0</v>
      </c>
      <c r="K51" s="52">
        <f t="shared" si="7"/>
        <v>0</v>
      </c>
      <c r="L51" s="52">
        <f t="shared" si="7"/>
        <v>0</v>
      </c>
      <c r="M51" s="52">
        <f t="shared" si="7"/>
        <v>0</v>
      </c>
    </row>
    <row r="52" spans="1:13" ht="12">
      <c r="A52" s="2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3" ht="12">
      <c r="A53" s="24" t="s">
        <v>58</v>
      </c>
      <c r="B53" s="25"/>
      <c r="C53" s="25"/>
    </row>
    <row r="54" spans="1:13" ht="12">
      <c r="A54" s="33"/>
      <c r="B54" s="27" t="s">
        <v>43</v>
      </c>
      <c r="C54" s="27" t="s">
        <v>1</v>
      </c>
      <c r="D54" s="27">
        <v>2550</v>
      </c>
      <c r="E54" s="27">
        <v>2549</v>
      </c>
      <c r="F54" s="27">
        <v>2548</v>
      </c>
      <c r="G54" s="27">
        <v>2547</v>
      </c>
      <c r="H54" s="27">
        <v>2546</v>
      </c>
      <c r="I54" s="27">
        <v>2545</v>
      </c>
      <c r="J54" s="27">
        <v>2544</v>
      </c>
      <c r="K54" s="27">
        <v>2543</v>
      </c>
      <c r="L54" s="27">
        <v>2542</v>
      </c>
      <c r="M54" s="27">
        <v>2541</v>
      </c>
    </row>
    <row r="55" spans="1:13" ht="12">
      <c r="A55" s="34"/>
      <c r="B55" s="35" t="s">
        <v>44</v>
      </c>
      <c r="C55" s="28">
        <f>SUM(D55:M55)</f>
        <v>127</v>
      </c>
      <c r="D55" s="37">
        <v>42</v>
      </c>
      <c r="E55" s="37">
        <v>36</v>
      </c>
      <c r="F55" s="37">
        <v>23</v>
      </c>
      <c r="G55" s="37">
        <v>14</v>
      </c>
      <c r="H55" s="37">
        <v>12</v>
      </c>
      <c r="I55" s="37"/>
      <c r="J55" s="37"/>
      <c r="K55" s="37"/>
      <c r="L55" s="37"/>
      <c r="M55" s="37"/>
    </row>
    <row r="56" spans="1:13" ht="12">
      <c r="A56" s="34"/>
      <c r="B56" s="35" t="s">
        <v>45</v>
      </c>
      <c r="C56" s="28">
        <f aca="true" t="shared" si="8" ref="C56:C64">SUM(D56:M56)</f>
        <v>66</v>
      </c>
      <c r="D56" s="37">
        <v>17</v>
      </c>
      <c r="E56" s="37">
        <v>12</v>
      </c>
      <c r="F56" s="37">
        <v>16</v>
      </c>
      <c r="G56" s="37">
        <v>5</v>
      </c>
      <c r="H56" s="37">
        <v>16</v>
      </c>
      <c r="I56" s="37"/>
      <c r="J56" s="37"/>
      <c r="K56" s="37"/>
      <c r="L56" s="37"/>
      <c r="M56" s="37"/>
    </row>
    <row r="57" spans="1:13" ht="12">
      <c r="A57" s="34"/>
      <c r="B57" s="35" t="s">
        <v>46</v>
      </c>
      <c r="C57" s="28">
        <f t="shared" si="8"/>
        <v>151</v>
      </c>
      <c r="D57" s="37">
        <v>57</v>
      </c>
      <c r="E57" s="37">
        <v>35</v>
      </c>
      <c r="F57" s="37">
        <v>37</v>
      </c>
      <c r="G57" s="37">
        <v>14</v>
      </c>
      <c r="H57" s="37">
        <v>8</v>
      </c>
      <c r="I57" s="37"/>
      <c r="J57" s="37"/>
      <c r="K57" s="37"/>
      <c r="L57" s="37"/>
      <c r="M57" s="37"/>
    </row>
    <row r="58" spans="1:13" ht="12">
      <c r="A58" s="34"/>
      <c r="B58" s="35" t="s">
        <v>47</v>
      </c>
      <c r="C58" s="28">
        <f t="shared" si="8"/>
        <v>145</v>
      </c>
      <c r="D58" s="37">
        <v>25</v>
      </c>
      <c r="E58" s="37">
        <v>29</v>
      </c>
      <c r="F58" s="37">
        <v>25</v>
      </c>
      <c r="G58" s="37">
        <v>40</v>
      </c>
      <c r="H58" s="37">
        <v>26</v>
      </c>
      <c r="I58" s="37"/>
      <c r="J58" s="37"/>
      <c r="K58" s="37"/>
      <c r="L58" s="37"/>
      <c r="M58" s="37"/>
    </row>
    <row r="59" spans="1:13" ht="12">
      <c r="A59" s="34"/>
      <c r="B59" s="35" t="s">
        <v>48</v>
      </c>
      <c r="C59" s="28">
        <f t="shared" si="8"/>
        <v>9</v>
      </c>
      <c r="D59" s="37">
        <v>3</v>
      </c>
      <c r="E59" s="37">
        <v>5</v>
      </c>
      <c r="F59" s="37"/>
      <c r="G59" s="37">
        <v>1</v>
      </c>
      <c r="H59" s="37"/>
      <c r="I59" s="37"/>
      <c r="J59" s="37"/>
      <c r="K59" s="37"/>
      <c r="L59" s="37"/>
      <c r="M59" s="37"/>
    </row>
    <row r="60" spans="1:13" ht="12">
      <c r="A60" s="34"/>
      <c r="B60" s="35" t="s">
        <v>50</v>
      </c>
      <c r="C60" s="28">
        <f t="shared" si="8"/>
        <v>6</v>
      </c>
      <c r="D60" s="37">
        <v>3</v>
      </c>
      <c r="E60" s="37">
        <v>2</v>
      </c>
      <c r="F60" s="37"/>
      <c r="G60" s="37">
        <v>1</v>
      </c>
      <c r="H60" s="37"/>
      <c r="I60" s="37"/>
      <c r="J60" s="37"/>
      <c r="K60" s="37"/>
      <c r="L60" s="37"/>
      <c r="M60" s="37"/>
    </row>
    <row r="61" spans="1:13" ht="12">
      <c r="A61" s="34"/>
      <c r="B61" s="35" t="s">
        <v>59</v>
      </c>
      <c r="C61" s="28">
        <f t="shared" si="8"/>
        <v>11</v>
      </c>
      <c r="D61" s="37">
        <v>11</v>
      </c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2">
      <c r="A62" s="34"/>
      <c r="B62" s="35" t="s">
        <v>60</v>
      </c>
      <c r="C62" s="28">
        <f t="shared" si="8"/>
        <v>48</v>
      </c>
      <c r="D62" s="37">
        <v>13</v>
      </c>
      <c r="E62" s="37">
        <v>12</v>
      </c>
      <c r="F62" s="37">
        <v>18</v>
      </c>
      <c r="G62" s="37">
        <v>5</v>
      </c>
      <c r="H62" s="37"/>
      <c r="I62" s="37"/>
      <c r="J62" s="37"/>
      <c r="K62" s="37"/>
      <c r="L62" s="37"/>
      <c r="M62" s="37"/>
    </row>
    <row r="63" spans="1:13" ht="12">
      <c r="A63" s="34"/>
      <c r="B63" s="35" t="s">
        <v>55</v>
      </c>
      <c r="C63" s="28">
        <f t="shared" si="8"/>
        <v>34</v>
      </c>
      <c r="D63" s="37">
        <v>9</v>
      </c>
      <c r="E63" s="37">
        <v>12</v>
      </c>
      <c r="F63" s="37">
        <v>6</v>
      </c>
      <c r="G63" s="37">
        <v>6</v>
      </c>
      <c r="H63" s="37">
        <v>1</v>
      </c>
      <c r="I63" s="37"/>
      <c r="J63" s="37"/>
      <c r="K63" s="37"/>
      <c r="L63" s="37"/>
      <c r="M63" s="37"/>
    </row>
    <row r="64" spans="1:13" ht="12">
      <c r="A64" s="34"/>
      <c r="B64" s="35" t="s">
        <v>54</v>
      </c>
      <c r="C64" s="28">
        <f t="shared" si="8"/>
        <v>4</v>
      </c>
      <c r="D64" s="37">
        <v>3</v>
      </c>
      <c r="E64" s="37">
        <v>1</v>
      </c>
      <c r="F64" s="37"/>
      <c r="G64" s="37"/>
      <c r="H64" s="37"/>
      <c r="I64" s="37"/>
      <c r="J64" s="37"/>
      <c r="K64" s="37"/>
      <c r="L64" s="37"/>
      <c r="M64" s="37"/>
    </row>
    <row r="65" spans="1:13" ht="12">
      <c r="A65" s="26"/>
      <c r="B65" s="29" t="s">
        <v>1</v>
      </c>
      <c r="C65" s="29">
        <f>SUM(D65:M65)</f>
        <v>601</v>
      </c>
      <c r="D65" s="29">
        <f>SUM(D55:D64)</f>
        <v>183</v>
      </c>
      <c r="E65" s="29">
        <f aca="true" t="shared" si="9" ref="E65:M65">SUM(E55:E64)</f>
        <v>144</v>
      </c>
      <c r="F65" s="29">
        <f t="shared" si="9"/>
        <v>125</v>
      </c>
      <c r="G65" s="29">
        <f t="shared" si="9"/>
        <v>86</v>
      </c>
      <c r="H65" s="29">
        <f t="shared" si="9"/>
        <v>63</v>
      </c>
      <c r="I65" s="29">
        <f t="shared" si="9"/>
        <v>0</v>
      </c>
      <c r="J65" s="29">
        <f t="shared" si="9"/>
        <v>0</v>
      </c>
      <c r="K65" s="29">
        <f t="shared" si="9"/>
        <v>0</v>
      </c>
      <c r="L65" s="29">
        <f t="shared" si="9"/>
        <v>0</v>
      </c>
      <c r="M65" s="29">
        <f t="shared" si="9"/>
        <v>0</v>
      </c>
    </row>
    <row r="67" spans="1:13" ht="12">
      <c r="A67" s="24" t="s">
        <v>61</v>
      </c>
      <c r="B67" s="39"/>
      <c r="C67" s="39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2">
      <c r="A68" s="33"/>
      <c r="B68" s="27" t="s">
        <v>43</v>
      </c>
      <c r="C68" s="27" t="s">
        <v>1</v>
      </c>
      <c r="D68" s="27">
        <v>2550</v>
      </c>
      <c r="E68" s="27">
        <v>2549</v>
      </c>
      <c r="F68" s="27">
        <v>2548</v>
      </c>
      <c r="G68" s="27">
        <v>2547</v>
      </c>
      <c r="H68" s="27">
        <v>2546</v>
      </c>
      <c r="I68" s="27">
        <v>2545</v>
      </c>
      <c r="J68" s="27">
        <v>2544</v>
      </c>
      <c r="K68" s="27">
        <v>2543</v>
      </c>
      <c r="L68" s="27">
        <v>2542</v>
      </c>
      <c r="M68" s="27">
        <v>2541</v>
      </c>
    </row>
    <row r="69" spans="1:13" ht="12">
      <c r="A69" s="34"/>
      <c r="B69" s="35" t="s">
        <v>44</v>
      </c>
      <c r="C69" s="28">
        <f>SUM(D69:M69)</f>
        <v>206</v>
      </c>
      <c r="D69" s="36">
        <v>39</v>
      </c>
      <c r="E69" s="36">
        <v>53</v>
      </c>
      <c r="F69" s="36">
        <v>30</v>
      </c>
      <c r="G69" s="36">
        <v>50</v>
      </c>
      <c r="H69" s="36">
        <v>19</v>
      </c>
      <c r="I69" s="36">
        <v>11</v>
      </c>
      <c r="J69" s="36">
        <v>4</v>
      </c>
      <c r="K69" s="36"/>
      <c r="L69" s="36"/>
      <c r="M69" s="36"/>
    </row>
    <row r="70" spans="1:13" ht="12">
      <c r="A70" s="34"/>
      <c r="B70" s="35" t="s">
        <v>45</v>
      </c>
      <c r="C70" s="28">
        <f aca="true" t="shared" si="10" ref="C70:C79">SUM(D70:M70)</f>
        <v>473</v>
      </c>
      <c r="D70" s="36">
        <v>201</v>
      </c>
      <c r="E70" s="36">
        <v>173</v>
      </c>
      <c r="F70" s="36">
        <v>51</v>
      </c>
      <c r="G70" s="36">
        <v>27</v>
      </c>
      <c r="H70" s="36">
        <v>7</v>
      </c>
      <c r="I70" s="36">
        <v>8</v>
      </c>
      <c r="J70" s="36">
        <v>6</v>
      </c>
      <c r="K70" s="36"/>
      <c r="L70" s="36"/>
      <c r="M70" s="36"/>
    </row>
    <row r="71" spans="1:13" ht="12">
      <c r="A71" s="34"/>
      <c r="B71" s="35" t="s">
        <v>46</v>
      </c>
      <c r="C71" s="28">
        <f t="shared" si="10"/>
        <v>195</v>
      </c>
      <c r="D71" s="36">
        <v>60</v>
      </c>
      <c r="E71" s="36">
        <v>83</v>
      </c>
      <c r="F71" s="36">
        <v>47</v>
      </c>
      <c r="G71" s="36">
        <v>3</v>
      </c>
      <c r="H71" s="36">
        <v>2</v>
      </c>
      <c r="I71" s="36"/>
      <c r="J71" s="36"/>
      <c r="K71" s="36"/>
      <c r="L71" s="36"/>
      <c r="M71" s="36"/>
    </row>
    <row r="72" spans="1:13" ht="12">
      <c r="A72" s="34"/>
      <c r="B72" s="35" t="s">
        <v>47</v>
      </c>
      <c r="C72" s="28">
        <f t="shared" si="10"/>
        <v>893</v>
      </c>
      <c r="D72" s="36">
        <v>303</v>
      </c>
      <c r="E72" s="36">
        <v>324</v>
      </c>
      <c r="F72" s="36">
        <v>92</v>
      </c>
      <c r="G72" s="36">
        <v>56</v>
      </c>
      <c r="H72" s="36">
        <v>68</v>
      </c>
      <c r="I72" s="36">
        <v>34</v>
      </c>
      <c r="J72" s="36">
        <v>16</v>
      </c>
      <c r="K72" s="36"/>
      <c r="L72" s="36"/>
      <c r="M72" s="36"/>
    </row>
    <row r="73" spans="1:13" ht="12">
      <c r="A73" s="34"/>
      <c r="B73" s="35" t="s">
        <v>48</v>
      </c>
      <c r="C73" s="28">
        <f t="shared" si="10"/>
        <v>120</v>
      </c>
      <c r="D73" s="36">
        <v>37</v>
      </c>
      <c r="E73" s="36">
        <v>36</v>
      </c>
      <c r="F73" s="36">
        <v>35</v>
      </c>
      <c r="G73" s="36">
        <v>1</v>
      </c>
      <c r="H73" s="36"/>
      <c r="I73" s="36">
        <v>7</v>
      </c>
      <c r="J73" s="36">
        <v>1</v>
      </c>
      <c r="K73" s="36">
        <v>2</v>
      </c>
      <c r="L73" s="36">
        <v>1</v>
      </c>
      <c r="M73" s="36"/>
    </row>
    <row r="74" spans="1:13" ht="12">
      <c r="A74" s="34"/>
      <c r="B74" s="35" t="s">
        <v>49</v>
      </c>
      <c r="C74" s="28">
        <f t="shared" si="10"/>
        <v>21</v>
      </c>
      <c r="D74" s="36">
        <v>5</v>
      </c>
      <c r="E74" s="36">
        <v>7</v>
      </c>
      <c r="F74" s="36">
        <v>9</v>
      </c>
      <c r="G74" s="36"/>
      <c r="H74" s="36"/>
      <c r="I74" s="36"/>
      <c r="J74" s="36"/>
      <c r="K74" s="36"/>
      <c r="L74" s="36"/>
      <c r="M74" s="36"/>
    </row>
    <row r="75" spans="1:13" ht="12">
      <c r="A75" s="34"/>
      <c r="B75" s="35" t="s">
        <v>50</v>
      </c>
      <c r="C75" s="28">
        <f t="shared" si="10"/>
        <v>74</v>
      </c>
      <c r="D75" s="36">
        <v>24</v>
      </c>
      <c r="E75" s="36"/>
      <c r="F75" s="36">
        <v>17</v>
      </c>
      <c r="G75" s="36">
        <v>19</v>
      </c>
      <c r="H75" s="36">
        <v>14</v>
      </c>
      <c r="I75" s="36"/>
      <c r="J75" s="36"/>
      <c r="K75" s="36"/>
      <c r="L75" s="36"/>
      <c r="M75" s="36"/>
    </row>
    <row r="76" spans="1:13" ht="12">
      <c r="A76" s="34"/>
      <c r="B76" s="35" t="s">
        <v>59</v>
      </c>
      <c r="C76" s="28">
        <f t="shared" si="10"/>
        <v>1170</v>
      </c>
      <c r="D76" s="36">
        <v>343</v>
      </c>
      <c r="E76" s="36">
        <v>503</v>
      </c>
      <c r="F76" s="36">
        <v>310</v>
      </c>
      <c r="G76" s="36">
        <v>11</v>
      </c>
      <c r="H76" s="36"/>
      <c r="I76" s="36">
        <v>3</v>
      </c>
      <c r="J76" s="36"/>
      <c r="K76" s="36"/>
      <c r="L76" s="36"/>
      <c r="M76" s="36"/>
    </row>
    <row r="77" spans="1:13" ht="12">
      <c r="A77" s="34"/>
      <c r="B77" s="35" t="s">
        <v>60</v>
      </c>
      <c r="C77" s="28">
        <f t="shared" si="10"/>
        <v>2360</v>
      </c>
      <c r="D77" s="36">
        <v>939</v>
      </c>
      <c r="E77" s="36">
        <v>885</v>
      </c>
      <c r="F77" s="36">
        <v>434</v>
      </c>
      <c r="G77" s="36">
        <v>23</v>
      </c>
      <c r="H77" s="36">
        <v>11</v>
      </c>
      <c r="I77" s="36">
        <v>37</v>
      </c>
      <c r="J77" s="36">
        <v>24</v>
      </c>
      <c r="K77" s="36">
        <v>3</v>
      </c>
      <c r="L77" s="36">
        <v>1</v>
      </c>
      <c r="M77" s="36">
        <v>3</v>
      </c>
    </row>
    <row r="78" spans="1:13" ht="12">
      <c r="A78" s="34"/>
      <c r="B78" s="35" t="s">
        <v>54</v>
      </c>
      <c r="C78" s="28">
        <f t="shared" si="10"/>
        <v>183</v>
      </c>
      <c r="D78" s="36">
        <v>46</v>
      </c>
      <c r="E78" s="36">
        <v>91</v>
      </c>
      <c r="F78" s="36">
        <v>21</v>
      </c>
      <c r="G78" s="36">
        <v>20</v>
      </c>
      <c r="H78" s="36">
        <v>5</v>
      </c>
      <c r="I78" s="36"/>
      <c r="J78" s="36"/>
      <c r="K78" s="36"/>
      <c r="L78" s="36"/>
      <c r="M78" s="36"/>
    </row>
    <row r="79" spans="1:13" ht="12">
      <c r="A79" s="34"/>
      <c r="B79" s="35" t="s">
        <v>55</v>
      </c>
      <c r="C79" s="28">
        <f t="shared" si="10"/>
        <v>6</v>
      </c>
      <c r="D79" s="36"/>
      <c r="E79" s="36"/>
      <c r="F79" s="36">
        <v>6</v>
      </c>
      <c r="G79" s="36"/>
      <c r="H79" s="36"/>
      <c r="I79" s="36"/>
      <c r="J79" s="36"/>
      <c r="K79" s="36"/>
      <c r="L79" s="36"/>
      <c r="M79" s="36"/>
    </row>
    <row r="80" spans="1:13" ht="12">
      <c r="A80" s="26"/>
      <c r="B80" s="40" t="s">
        <v>1</v>
      </c>
      <c r="C80" s="29">
        <f>SUM(D80:M80)</f>
        <v>5701</v>
      </c>
      <c r="D80" s="41">
        <f>SUM(D69:D79)</f>
        <v>1997</v>
      </c>
      <c r="E80" s="41">
        <f aca="true" t="shared" si="11" ref="E80:M80">SUM(E69:E79)</f>
        <v>2155</v>
      </c>
      <c r="F80" s="41">
        <f t="shared" si="11"/>
        <v>1052</v>
      </c>
      <c r="G80" s="41">
        <f t="shared" si="11"/>
        <v>210</v>
      </c>
      <c r="H80" s="41">
        <f t="shared" si="11"/>
        <v>126</v>
      </c>
      <c r="I80" s="41">
        <f t="shared" si="11"/>
        <v>100</v>
      </c>
      <c r="J80" s="41">
        <f t="shared" si="11"/>
        <v>51</v>
      </c>
      <c r="K80" s="41">
        <f t="shared" si="11"/>
        <v>5</v>
      </c>
      <c r="L80" s="41">
        <f t="shared" si="11"/>
        <v>2</v>
      </c>
      <c r="M80" s="41">
        <f t="shared" si="11"/>
        <v>3</v>
      </c>
    </row>
    <row r="81" spans="1:13" ht="12">
      <c r="A81" s="26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5">
      <c r="A82" s="55"/>
      <c r="B82" s="48" t="s">
        <v>96</v>
      </c>
      <c r="C82" s="52">
        <f>SUM(C80,C65)</f>
        <v>6302</v>
      </c>
      <c r="D82" s="52">
        <f aca="true" t="shared" si="12" ref="D82:M82">SUM(D80,D65)</f>
        <v>2180</v>
      </c>
      <c r="E82" s="52">
        <f t="shared" si="12"/>
        <v>2299</v>
      </c>
      <c r="F82" s="52">
        <f t="shared" si="12"/>
        <v>1177</v>
      </c>
      <c r="G82" s="52">
        <f t="shared" si="12"/>
        <v>296</v>
      </c>
      <c r="H82" s="52">
        <f t="shared" si="12"/>
        <v>189</v>
      </c>
      <c r="I82" s="52">
        <f t="shared" si="12"/>
        <v>100</v>
      </c>
      <c r="J82" s="52">
        <f t="shared" si="12"/>
        <v>51</v>
      </c>
      <c r="K82" s="52">
        <f t="shared" si="12"/>
        <v>5</v>
      </c>
      <c r="L82" s="52">
        <f t="shared" si="12"/>
        <v>2</v>
      </c>
      <c r="M82" s="52">
        <f t="shared" si="12"/>
        <v>3</v>
      </c>
    </row>
    <row r="83" spans="1:13" ht="12">
      <c r="A83" s="26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3" ht="12">
      <c r="A84" s="24" t="s">
        <v>62</v>
      </c>
      <c r="B84" s="25"/>
      <c r="C84" s="25"/>
    </row>
    <row r="85" spans="1:13" ht="12">
      <c r="A85" s="33"/>
      <c r="B85" s="27" t="s">
        <v>43</v>
      </c>
      <c r="C85" s="27" t="s">
        <v>1</v>
      </c>
      <c r="D85" s="27">
        <v>2550</v>
      </c>
      <c r="E85" s="27">
        <v>2549</v>
      </c>
      <c r="F85" s="27">
        <v>2548</v>
      </c>
      <c r="G85" s="27">
        <v>2547</v>
      </c>
      <c r="H85" s="27">
        <v>2546</v>
      </c>
      <c r="I85" s="27">
        <v>2545</v>
      </c>
      <c r="J85" s="27">
        <v>2544</v>
      </c>
      <c r="K85" s="27">
        <v>2543</v>
      </c>
      <c r="L85" s="27">
        <v>2542</v>
      </c>
      <c r="M85" s="27">
        <v>2541</v>
      </c>
    </row>
    <row r="86" spans="1:13" ht="12">
      <c r="A86" s="34"/>
      <c r="B86" s="35" t="s">
        <v>44</v>
      </c>
      <c r="C86" s="28">
        <f>SUM(D86:M86)</f>
        <v>20</v>
      </c>
      <c r="D86" s="37">
        <v>11</v>
      </c>
      <c r="E86" s="37"/>
      <c r="F86" s="36">
        <v>9</v>
      </c>
      <c r="G86" s="36"/>
      <c r="H86" s="36"/>
      <c r="I86" s="36"/>
      <c r="J86" s="36"/>
      <c r="K86" s="36"/>
      <c r="L86" s="36"/>
      <c r="M86" s="37"/>
    </row>
    <row r="87" spans="1:13" ht="12">
      <c r="A87" s="34"/>
      <c r="B87" s="35" t="s">
        <v>45</v>
      </c>
      <c r="C87" s="28">
        <f aca="true" t="shared" si="13" ref="C87:C92">SUM(D87:M87)</f>
        <v>7</v>
      </c>
      <c r="D87" s="37">
        <v>7</v>
      </c>
      <c r="E87" s="37"/>
      <c r="F87" s="36"/>
      <c r="G87" s="36"/>
      <c r="H87" s="36"/>
      <c r="I87" s="36"/>
      <c r="J87" s="36"/>
      <c r="K87" s="36"/>
      <c r="L87" s="36"/>
      <c r="M87" s="37"/>
    </row>
    <row r="88" spans="1:13" ht="12">
      <c r="A88" s="34"/>
      <c r="B88" s="35" t="s">
        <v>46</v>
      </c>
      <c r="C88" s="28">
        <f t="shared" si="13"/>
        <v>42</v>
      </c>
      <c r="D88" s="37">
        <v>18</v>
      </c>
      <c r="E88" s="37">
        <v>7</v>
      </c>
      <c r="F88" s="36">
        <v>5</v>
      </c>
      <c r="G88" s="36">
        <v>2</v>
      </c>
      <c r="H88" s="36">
        <v>3</v>
      </c>
      <c r="I88" s="36">
        <v>4</v>
      </c>
      <c r="J88" s="36">
        <v>2</v>
      </c>
      <c r="K88" s="36">
        <v>1</v>
      </c>
      <c r="L88" s="36"/>
      <c r="M88" s="37"/>
    </row>
    <row r="89" spans="1:13" ht="12">
      <c r="A89" s="34"/>
      <c r="B89" s="35" t="s">
        <v>47</v>
      </c>
      <c r="C89" s="28">
        <f t="shared" si="13"/>
        <v>104</v>
      </c>
      <c r="D89" s="37">
        <v>31</v>
      </c>
      <c r="E89" s="37">
        <v>58</v>
      </c>
      <c r="F89" s="36">
        <v>13</v>
      </c>
      <c r="G89" s="36"/>
      <c r="H89" s="36"/>
      <c r="I89" s="36">
        <v>1</v>
      </c>
      <c r="J89" s="36"/>
      <c r="K89" s="36">
        <v>1</v>
      </c>
      <c r="L89" s="36"/>
      <c r="M89" s="37"/>
    </row>
    <row r="90" spans="1:13" ht="12">
      <c r="A90" s="34"/>
      <c r="B90" s="35" t="s">
        <v>59</v>
      </c>
      <c r="C90" s="28">
        <f t="shared" si="13"/>
        <v>29</v>
      </c>
      <c r="D90" s="37"/>
      <c r="E90" s="37"/>
      <c r="F90" s="36"/>
      <c r="G90" s="36"/>
      <c r="H90" s="36">
        <v>9</v>
      </c>
      <c r="I90" s="36">
        <v>20</v>
      </c>
      <c r="J90" s="36"/>
      <c r="K90" s="36"/>
      <c r="L90" s="36"/>
      <c r="M90" s="37"/>
    </row>
    <row r="91" spans="1:13" ht="12">
      <c r="A91" s="34"/>
      <c r="B91" s="35" t="s">
        <v>55</v>
      </c>
      <c r="C91" s="28">
        <f t="shared" si="13"/>
        <v>51</v>
      </c>
      <c r="D91" s="37">
        <v>11</v>
      </c>
      <c r="E91" s="37">
        <v>14</v>
      </c>
      <c r="F91" s="36">
        <v>12</v>
      </c>
      <c r="G91" s="36">
        <v>10</v>
      </c>
      <c r="H91" s="36">
        <v>4</v>
      </c>
      <c r="I91" s="36"/>
      <c r="J91" s="36"/>
      <c r="K91" s="36"/>
      <c r="L91" s="36"/>
      <c r="M91" s="37"/>
    </row>
    <row r="92" spans="1:13" ht="12">
      <c r="A92" s="34"/>
      <c r="B92" s="35" t="s">
        <v>54</v>
      </c>
      <c r="C92" s="28">
        <f t="shared" si="13"/>
        <v>1</v>
      </c>
      <c r="D92" s="37">
        <v>1</v>
      </c>
      <c r="E92" s="37"/>
      <c r="F92" s="36"/>
      <c r="G92" s="36"/>
      <c r="H92" s="36"/>
      <c r="I92" s="36"/>
      <c r="J92" s="36"/>
      <c r="K92" s="36"/>
      <c r="L92" s="36"/>
      <c r="M92" s="37"/>
    </row>
    <row r="93" spans="1:13" ht="12">
      <c r="A93" s="26"/>
      <c r="B93" s="29" t="s">
        <v>1</v>
      </c>
      <c r="C93" s="29">
        <f>SUM(D93:M93)</f>
        <v>254</v>
      </c>
      <c r="D93" s="29">
        <f aca="true" t="shared" si="14" ref="D93:M93">SUM(D86:D92)</f>
        <v>79</v>
      </c>
      <c r="E93" s="29">
        <f t="shared" si="14"/>
        <v>79</v>
      </c>
      <c r="F93" s="29">
        <f t="shared" si="14"/>
        <v>39</v>
      </c>
      <c r="G93" s="29">
        <f t="shared" si="14"/>
        <v>12</v>
      </c>
      <c r="H93" s="29">
        <f t="shared" si="14"/>
        <v>16</v>
      </c>
      <c r="I93" s="29">
        <f t="shared" si="14"/>
        <v>25</v>
      </c>
      <c r="J93" s="29">
        <f t="shared" si="14"/>
        <v>2</v>
      </c>
      <c r="K93" s="29">
        <f t="shared" si="14"/>
        <v>2</v>
      </c>
      <c r="L93" s="29">
        <f t="shared" si="14"/>
        <v>0</v>
      </c>
      <c r="M93" s="29">
        <f t="shared" si="14"/>
        <v>0</v>
      </c>
    </row>
    <row r="95" spans="1:3" ht="12">
      <c r="A95" s="24" t="s">
        <v>63</v>
      </c>
      <c r="B95" s="31"/>
      <c r="C95" s="31"/>
    </row>
    <row r="96" spans="1:13" ht="12">
      <c r="A96" s="33"/>
      <c r="B96" s="27" t="s">
        <v>43</v>
      </c>
      <c r="C96" s="27" t="s">
        <v>1</v>
      </c>
      <c r="D96" s="27">
        <v>2550</v>
      </c>
      <c r="E96" s="27">
        <v>2549</v>
      </c>
      <c r="F96" s="27">
        <v>2548</v>
      </c>
      <c r="G96" s="27">
        <v>2547</v>
      </c>
      <c r="H96" s="27">
        <v>2546</v>
      </c>
      <c r="I96" s="27">
        <v>2545</v>
      </c>
      <c r="J96" s="27">
        <v>2544</v>
      </c>
      <c r="K96" s="27">
        <v>2543</v>
      </c>
      <c r="L96" s="27">
        <v>2542</v>
      </c>
      <c r="M96" s="27">
        <v>2541</v>
      </c>
    </row>
    <row r="97" spans="1:13" ht="12">
      <c r="A97" s="34"/>
      <c r="B97" s="35" t="s">
        <v>47</v>
      </c>
      <c r="C97" s="28">
        <f>SUM(D97:M97)</f>
        <v>204</v>
      </c>
      <c r="D97" s="37">
        <v>48</v>
      </c>
      <c r="E97" s="37">
        <v>53</v>
      </c>
      <c r="F97" s="37">
        <v>81</v>
      </c>
      <c r="G97" s="37"/>
      <c r="H97" s="37">
        <v>22</v>
      </c>
      <c r="I97" s="36"/>
      <c r="J97" s="37"/>
      <c r="K97" s="37"/>
      <c r="L97" s="37"/>
      <c r="M97" s="37"/>
    </row>
    <row r="98" spans="1:13" ht="12">
      <c r="A98" s="34"/>
      <c r="B98" s="35" t="s">
        <v>60</v>
      </c>
      <c r="C98" s="28">
        <f>SUM(D98:M98)</f>
        <v>11</v>
      </c>
      <c r="D98" s="37"/>
      <c r="E98" s="37"/>
      <c r="F98" s="37">
        <v>7</v>
      </c>
      <c r="G98" s="37"/>
      <c r="H98" s="37">
        <v>4</v>
      </c>
      <c r="I98" s="36"/>
      <c r="J98" s="37"/>
      <c r="K98" s="37"/>
      <c r="L98" s="37"/>
      <c r="M98" s="37"/>
    </row>
    <row r="99" spans="1:13" ht="12">
      <c r="A99" s="26"/>
      <c r="B99" s="29" t="s">
        <v>1</v>
      </c>
      <c r="C99" s="29">
        <f>SUM(C97:C98)</f>
        <v>215</v>
      </c>
      <c r="D99" s="29">
        <f>SUM(D97:D98)</f>
        <v>48</v>
      </c>
      <c r="E99" s="29">
        <f aca="true" t="shared" si="15" ref="E99:M99">SUM(E97:E98)</f>
        <v>53</v>
      </c>
      <c r="F99" s="29">
        <f t="shared" si="15"/>
        <v>88</v>
      </c>
      <c r="G99" s="29">
        <f t="shared" si="15"/>
        <v>0</v>
      </c>
      <c r="H99" s="29">
        <f t="shared" si="15"/>
        <v>26</v>
      </c>
      <c r="I99" s="29">
        <f t="shared" si="15"/>
        <v>0</v>
      </c>
      <c r="J99" s="29">
        <f t="shared" si="15"/>
        <v>0</v>
      </c>
      <c r="K99" s="29">
        <f t="shared" si="15"/>
        <v>0</v>
      </c>
      <c r="L99" s="29">
        <f t="shared" si="15"/>
        <v>0</v>
      </c>
      <c r="M99" s="29">
        <f t="shared" si="15"/>
        <v>0</v>
      </c>
    </row>
    <row r="100" spans="1:13" ht="12">
      <c r="A100" s="26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1:13" ht="15">
      <c r="A101" s="55"/>
      <c r="B101" s="48" t="s">
        <v>97</v>
      </c>
      <c r="C101" s="52">
        <f>SUM(C99,C93)</f>
        <v>469</v>
      </c>
      <c r="D101" s="52">
        <f aca="true" t="shared" si="16" ref="D101:M101">SUM(D99,D93)</f>
        <v>127</v>
      </c>
      <c r="E101" s="52">
        <f t="shared" si="16"/>
        <v>132</v>
      </c>
      <c r="F101" s="52">
        <f t="shared" si="16"/>
        <v>127</v>
      </c>
      <c r="G101" s="52">
        <f t="shared" si="16"/>
        <v>12</v>
      </c>
      <c r="H101" s="52">
        <f t="shared" si="16"/>
        <v>42</v>
      </c>
      <c r="I101" s="52">
        <f t="shared" si="16"/>
        <v>25</v>
      </c>
      <c r="J101" s="52">
        <f t="shared" si="16"/>
        <v>2</v>
      </c>
      <c r="K101" s="52">
        <f t="shared" si="16"/>
        <v>2</v>
      </c>
      <c r="L101" s="52">
        <f t="shared" si="16"/>
        <v>0</v>
      </c>
      <c r="M101" s="52">
        <f t="shared" si="16"/>
        <v>0</v>
      </c>
    </row>
    <row r="103" spans="1:3" ht="12">
      <c r="A103" s="24" t="s">
        <v>7</v>
      </c>
      <c r="B103" s="31"/>
      <c r="C103" s="31"/>
    </row>
    <row r="104" spans="1:13" ht="12">
      <c r="A104" s="33"/>
      <c r="B104" s="27" t="s">
        <v>43</v>
      </c>
      <c r="C104" s="27" t="s">
        <v>1</v>
      </c>
      <c r="D104" s="27">
        <v>2550</v>
      </c>
      <c r="E104" s="27">
        <v>2549</v>
      </c>
      <c r="F104" s="27">
        <v>2548</v>
      </c>
      <c r="G104" s="27">
        <v>2547</v>
      </c>
      <c r="H104" s="27">
        <v>2546</v>
      </c>
      <c r="I104" s="27">
        <v>2545</v>
      </c>
      <c r="J104" s="27">
        <v>2544</v>
      </c>
      <c r="K104" s="27">
        <v>2543</v>
      </c>
      <c r="L104" s="27">
        <v>2542</v>
      </c>
      <c r="M104" s="27">
        <v>2541</v>
      </c>
    </row>
    <row r="105" spans="1:13" ht="12">
      <c r="A105" s="34"/>
      <c r="B105" s="35" t="s">
        <v>64</v>
      </c>
      <c r="C105" s="28">
        <f>SUM(D105:M105)</f>
        <v>31</v>
      </c>
      <c r="D105" s="37">
        <v>20</v>
      </c>
      <c r="E105" s="37">
        <v>11</v>
      </c>
      <c r="F105" s="36"/>
      <c r="G105" s="37"/>
      <c r="H105" s="36"/>
      <c r="I105" s="37"/>
      <c r="J105" s="37"/>
      <c r="K105" s="37"/>
      <c r="L105" s="37"/>
      <c r="M105" s="37"/>
    </row>
    <row r="106" spans="1:13" ht="12">
      <c r="A106" s="34"/>
      <c r="B106" s="35" t="s">
        <v>175</v>
      </c>
      <c r="C106" s="28">
        <f>SUM(D106:M106)</f>
        <v>50</v>
      </c>
      <c r="D106" s="37">
        <v>50</v>
      </c>
      <c r="E106" s="37"/>
      <c r="F106" s="36"/>
      <c r="G106" s="37"/>
      <c r="H106" s="36"/>
      <c r="I106" s="37"/>
      <c r="J106" s="37"/>
      <c r="K106" s="37"/>
      <c r="L106" s="37"/>
      <c r="M106" s="37"/>
    </row>
    <row r="107" spans="1:13" ht="12">
      <c r="A107" s="34"/>
      <c r="B107" s="35" t="s">
        <v>7</v>
      </c>
      <c r="C107" s="28">
        <f>SUM(D107:M107)</f>
        <v>44</v>
      </c>
      <c r="D107" s="37">
        <v>29</v>
      </c>
      <c r="E107" s="37">
        <v>15</v>
      </c>
      <c r="F107" s="36"/>
      <c r="G107" s="37"/>
      <c r="H107" s="36"/>
      <c r="I107" s="37"/>
      <c r="J107" s="37"/>
      <c r="K107" s="37"/>
      <c r="L107" s="37"/>
      <c r="M107" s="37"/>
    </row>
    <row r="108" spans="1:13" ht="12">
      <c r="A108" s="26"/>
      <c r="B108" s="29" t="s">
        <v>1</v>
      </c>
      <c r="C108" s="29">
        <f>SUM(D108:M108)</f>
        <v>125</v>
      </c>
      <c r="D108" s="29">
        <f aca="true" t="shared" si="17" ref="D108:M108">SUM(D105:D107)</f>
        <v>99</v>
      </c>
      <c r="E108" s="29">
        <f t="shared" si="17"/>
        <v>26</v>
      </c>
      <c r="F108" s="29">
        <f t="shared" si="17"/>
        <v>0</v>
      </c>
      <c r="G108" s="29">
        <f t="shared" si="17"/>
        <v>0</v>
      </c>
      <c r="H108" s="29">
        <f t="shared" si="17"/>
        <v>0</v>
      </c>
      <c r="I108" s="29">
        <f t="shared" si="17"/>
        <v>0</v>
      </c>
      <c r="J108" s="29">
        <f t="shared" si="17"/>
        <v>0</v>
      </c>
      <c r="K108" s="29">
        <f t="shared" si="17"/>
        <v>0</v>
      </c>
      <c r="L108" s="29">
        <f t="shared" si="17"/>
        <v>0</v>
      </c>
      <c r="M108" s="29">
        <f t="shared" si="17"/>
        <v>0</v>
      </c>
    </row>
    <row r="109" spans="1:13" ht="12">
      <c r="A109" s="26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ht="15">
      <c r="A110" s="55"/>
      <c r="B110" s="48" t="s">
        <v>98</v>
      </c>
      <c r="C110" s="52">
        <f>SUM(C101,C108,C82,C51,C39)</f>
        <v>27731</v>
      </c>
      <c r="D110" s="52">
        <f aca="true" t="shared" si="18" ref="D110:M110">SUM(D101,D108,D82,D51,D39)</f>
        <v>10729</v>
      </c>
      <c r="E110" s="52">
        <f t="shared" si="18"/>
        <v>7786</v>
      </c>
      <c r="F110" s="52">
        <f t="shared" si="18"/>
        <v>5275</v>
      </c>
      <c r="G110" s="52">
        <f t="shared" si="18"/>
        <v>3241</v>
      </c>
      <c r="H110" s="52">
        <f t="shared" si="18"/>
        <v>426</v>
      </c>
      <c r="I110" s="52">
        <f t="shared" si="18"/>
        <v>174</v>
      </c>
      <c r="J110" s="52">
        <f t="shared" si="18"/>
        <v>73</v>
      </c>
      <c r="K110" s="52">
        <f t="shared" si="18"/>
        <v>16</v>
      </c>
      <c r="L110" s="52">
        <f t="shared" si="18"/>
        <v>7</v>
      </c>
      <c r="M110" s="52">
        <f t="shared" si="18"/>
        <v>4</v>
      </c>
    </row>
    <row r="112" ht="12.75">
      <c r="K112" s="21" t="s">
        <v>40</v>
      </c>
    </row>
    <row r="113" ht="12.75">
      <c r="K113" s="21" t="s">
        <v>174</v>
      </c>
    </row>
  </sheetData>
  <sheetProtection password="C71F" sheet="1" objects="1" scenarios="1" selectLockedCells="1" selectUnlockedCells="1"/>
  <mergeCells count="1">
    <mergeCell ref="A1:M1"/>
  </mergeCells>
  <printOptions/>
  <pageMargins left="0.17" right="0.17" top="0.7" bottom="0.35" header="0.33" footer="0.32"/>
  <pageSetup horizontalDpi="600" verticalDpi="600" orientation="portrait" paperSize="9" r:id="rId1"/>
  <headerFooter alignWithMargins="0">
    <oddHeader>&amp;R&amp;8หน้า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Administrator</cp:lastModifiedBy>
  <cp:lastPrinted>2007-11-08T04:49:54Z</cp:lastPrinted>
  <dcterms:created xsi:type="dcterms:W3CDTF">2005-09-15T06:40:55Z</dcterms:created>
  <dcterms:modified xsi:type="dcterms:W3CDTF">2007-11-08T05:08:38Z</dcterms:modified>
  <cp:category/>
  <cp:version/>
  <cp:contentType/>
  <cp:contentStatus/>
</cp:coreProperties>
</file>