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t Delete\Desktop\"/>
    </mc:Choice>
  </mc:AlternateContent>
  <bookViews>
    <workbookView xWindow="0" yWindow="0" windowWidth="15360" windowHeight="7230" tabRatio="925"/>
  </bookViews>
  <sheets>
    <sheet name="รวม" sheetId="25" r:id="rId1"/>
    <sheet name="array" sheetId="26" state="hidden" r:id="rId2"/>
    <sheet name="รวมทุกโครงการ" sheetId="19" r:id="rId3"/>
    <sheet name="เพชรตะวันออก" sheetId="2" r:id="rId4"/>
    <sheet name="ความสามารถ" sheetId="12" r:id="rId5"/>
    <sheet name="mou" sheetId="7" r:id="rId6"/>
    <sheet name="สาธิต" sheetId="8" r:id="rId7"/>
    <sheet name="ศรีระยอง" sheetId="17" r:id="rId8"/>
    <sheet name="มีที่เรียน" sheetId="18" r:id="rId9"/>
    <sheet name="ขยายโอกาส" sheetId="11" r:id="rId10"/>
    <sheet name="ทับทิมสยาม" sheetId="13" r:id="rId11"/>
    <sheet name="พัฒนากีฬา" sheetId="14" r:id="rId12"/>
    <sheet name="ช้างเผือก วิทย์" sheetId="15" r:id="rId13"/>
    <sheet name="ช้างเผือก กีฬา" sheetId="16" r:id="rId14"/>
    <sheet name="ช้างเผือก ศิลปกรรม" sheetId="20" r:id="rId15"/>
    <sheet name="บูรพาเกษตร" sheetId="21" r:id="rId16"/>
    <sheet name="รับตรงสระแก้ว" sheetId="22" r:id="rId17"/>
    <sheet name="Sheet1" sheetId="27" r:id="rId18"/>
  </sheets>
  <definedNames>
    <definedName name="_xlnm.Print_Titles" localSheetId="5">mou!$1:$3</definedName>
    <definedName name="_xlnm.Print_Titles" localSheetId="4">ความสามารถ!$1:$3</definedName>
    <definedName name="_xlnm.Print_Titles" localSheetId="3">เพชรตะวันออก!$1:$3</definedName>
    <definedName name="_xlnm.Print_Titles" localSheetId="8">มีที่เรียน!$1:$3</definedName>
    <definedName name="_xlnm.Print_Titles" localSheetId="7">ศรีระยอง!$1:$3</definedName>
    <definedName name="_xlnm.Print_Titles" localSheetId="6">สาธิต!$1:$3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25" l="1"/>
  <c r="G125" i="25"/>
  <c r="H125" i="25"/>
  <c r="I125" i="25"/>
  <c r="J125" i="25"/>
  <c r="E125" i="25"/>
  <c r="E99" i="25" l="1"/>
  <c r="F99" i="25"/>
  <c r="G99" i="25"/>
  <c r="H99" i="25"/>
  <c r="I99" i="25"/>
  <c r="J99" i="25"/>
  <c r="E100" i="25"/>
  <c r="F100" i="25"/>
  <c r="G100" i="25"/>
  <c r="H100" i="25"/>
  <c r="I100" i="25"/>
  <c r="J100" i="25"/>
  <c r="E5" i="25"/>
  <c r="F5" i="25"/>
  <c r="G5" i="25"/>
  <c r="H5" i="25"/>
  <c r="I5" i="25"/>
  <c r="J5" i="25"/>
  <c r="E7" i="25"/>
  <c r="F7" i="25"/>
  <c r="G7" i="25"/>
  <c r="H7" i="25"/>
  <c r="I7" i="25"/>
  <c r="J7" i="25"/>
  <c r="E9" i="25"/>
  <c r="F9" i="25"/>
  <c r="G9" i="25"/>
  <c r="H9" i="25"/>
  <c r="I9" i="25"/>
  <c r="J9" i="25"/>
  <c r="E10" i="25"/>
  <c r="F10" i="25"/>
  <c r="G10" i="25"/>
  <c r="H10" i="25"/>
  <c r="I10" i="25"/>
  <c r="J10" i="25"/>
  <c r="E12" i="25"/>
  <c r="F12" i="25"/>
  <c r="G12" i="25"/>
  <c r="H12" i="25"/>
  <c r="I12" i="25"/>
  <c r="J12" i="25"/>
  <c r="E13" i="25"/>
  <c r="F13" i="25"/>
  <c r="G13" i="25"/>
  <c r="H13" i="25"/>
  <c r="I13" i="25"/>
  <c r="J13" i="25"/>
  <c r="E14" i="25"/>
  <c r="F14" i="25"/>
  <c r="G14" i="25"/>
  <c r="H14" i="25"/>
  <c r="I14" i="25"/>
  <c r="J14" i="25"/>
  <c r="E15" i="25"/>
  <c r="F15" i="25"/>
  <c r="G15" i="25"/>
  <c r="H15" i="25"/>
  <c r="I15" i="25"/>
  <c r="J15" i="25"/>
  <c r="E16" i="25"/>
  <c r="F16" i="25"/>
  <c r="G16" i="25"/>
  <c r="H16" i="25"/>
  <c r="I16" i="25"/>
  <c r="J16" i="25"/>
  <c r="E17" i="25"/>
  <c r="F17" i="25"/>
  <c r="G17" i="25"/>
  <c r="H17" i="25"/>
  <c r="I17" i="25"/>
  <c r="J17" i="25"/>
  <c r="E18" i="25"/>
  <c r="F18" i="25"/>
  <c r="G18" i="25"/>
  <c r="H18" i="25"/>
  <c r="I18" i="25"/>
  <c r="J18" i="25"/>
  <c r="E20" i="25"/>
  <c r="F20" i="25"/>
  <c r="G20" i="25"/>
  <c r="H20" i="25"/>
  <c r="I20" i="25"/>
  <c r="J20" i="25"/>
  <c r="E21" i="25"/>
  <c r="F21" i="25"/>
  <c r="G21" i="25"/>
  <c r="H21" i="25"/>
  <c r="I21" i="25"/>
  <c r="J21" i="25"/>
  <c r="E22" i="25"/>
  <c r="F22" i="25"/>
  <c r="G22" i="25"/>
  <c r="H22" i="25"/>
  <c r="I22" i="25"/>
  <c r="J22" i="25"/>
  <c r="E23" i="25"/>
  <c r="F23" i="25"/>
  <c r="G23" i="25"/>
  <c r="H23" i="25"/>
  <c r="I23" i="25"/>
  <c r="J23" i="25"/>
  <c r="E24" i="25"/>
  <c r="F24" i="25"/>
  <c r="G24" i="25"/>
  <c r="H24" i="25"/>
  <c r="I24" i="25"/>
  <c r="J24" i="25"/>
  <c r="E25" i="25"/>
  <c r="F25" i="25"/>
  <c r="G25" i="25"/>
  <c r="H25" i="25"/>
  <c r="I25" i="25"/>
  <c r="J25" i="25"/>
  <c r="E26" i="25"/>
  <c r="F26" i="25"/>
  <c r="G26" i="25"/>
  <c r="H26" i="25"/>
  <c r="I26" i="25"/>
  <c r="J26" i="25"/>
  <c r="E27" i="25"/>
  <c r="F27" i="25"/>
  <c r="G27" i="25"/>
  <c r="H27" i="25"/>
  <c r="I27" i="25"/>
  <c r="J27" i="25"/>
  <c r="E28" i="25"/>
  <c r="F28" i="25"/>
  <c r="G28" i="25"/>
  <c r="H28" i="25"/>
  <c r="I28" i="25"/>
  <c r="J28" i="25"/>
  <c r="E29" i="25"/>
  <c r="F29" i="25"/>
  <c r="G29" i="25"/>
  <c r="H29" i="25"/>
  <c r="I29" i="25"/>
  <c r="J29" i="25"/>
  <c r="E30" i="25"/>
  <c r="F30" i="25"/>
  <c r="G30" i="25"/>
  <c r="H30" i="25"/>
  <c r="I30" i="25"/>
  <c r="J30" i="25"/>
  <c r="E31" i="25"/>
  <c r="F31" i="25"/>
  <c r="G31" i="25"/>
  <c r="H31" i="25"/>
  <c r="I31" i="25"/>
  <c r="J31" i="25"/>
  <c r="E32" i="25"/>
  <c r="F32" i="25"/>
  <c r="G32" i="25"/>
  <c r="H32" i="25"/>
  <c r="I32" i="25"/>
  <c r="J32" i="25"/>
  <c r="E33" i="25"/>
  <c r="F33" i="25"/>
  <c r="G33" i="25"/>
  <c r="H33" i="25"/>
  <c r="I33" i="25"/>
  <c r="J33" i="25"/>
  <c r="E34" i="25"/>
  <c r="F34" i="25"/>
  <c r="G34" i="25"/>
  <c r="H34" i="25"/>
  <c r="I34" i="25"/>
  <c r="J34" i="25"/>
  <c r="E35" i="25"/>
  <c r="F35" i="25"/>
  <c r="G35" i="25"/>
  <c r="H35" i="25"/>
  <c r="I35" i="25"/>
  <c r="J35" i="25"/>
  <c r="E36" i="25"/>
  <c r="F36" i="25"/>
  <c r="G36" i="25"/>
  <c r="H36" i="25"/>
  <c r="I36" i="25"/>
  <c r="J36" i="25"/>
  <c r="E39" i="25"/>
  <c r="F39" i="25"/>
  <c r="G39" i="25"/>
  <c r="H39" i="25"/>
  <c r="I39" i="25"/>
  <c r="J39" i="25"/>
  <c r="E40" i="25"/>
  <c r="F40" i="25"/>
  <c r="G40" i="25"/>
  <c r="H40" i="25"/>
  <c r="I40" i="25"/>
  <c r="J40" i="25"/>
  <c r="E41" i="25"/>
  <c r="F41" i="25"/>
  <c r="G41" i="25"/>
  <c r="H41" i="25"/>
  <c r="I41" i="25"/>
  <c r="J41" i="25"/>
  <c r="E42" i="25"/>
  <c r="F42" i="25"/>
  <c r="G42" i="25"/>
  <c r="H42" i="25"/>
  <c r="I42" i="25"/>
  <c r="J42" i="25"/>
  <c r="E43" i="25"/>
  <c r="F43" i="25"/>
  <c r="G43" i="25"/>
  <c r="H43" i="25"/>
  <c r="I43" i="25"/>
  <c r="J43" i="25"/>
  <c r="E44" i="25"/>
  <c r="F44" i="25"/>
  <c r="G44" i="25"/>
  <c r="H44" i="25"/>
  <c r="I44" i="25"/>
  <c r="J44" i="25"/>
  <c r="E45" i="25"/>
  <c r="F45" i="25"/>
  <c r="G45" i="25"/>
  <c r="H45" i="25"/>
  <c r="I45" i="25"/>
  <c r="J45" i="25"/>
  <c r="E46" i="25"/>
  <c r="F46" i="25"/>
  <c r="G46" i="25"/>
  <c r="H46" i="25"/>
  <c r="I46" i="25"/>
  <c r="J46" i="25"/>
  <c r="E47" i="25"/>
  <c r="F47" i="25"/>
  <c r="G47" i="25"/>
  <c r="H47" i="25"/>
  <c r="I47" i="25"/>
  <c r="J47" i="25"/>
  <c r="E48" i="25"/>
  <c r="F48" i="25"/>
  <c r="G48" i="25"/>
  <c r="H48" i="25"/>
  <c r="I48" i="25"/>
  <c r="J48" i="25"/>
  <c r="E49" i="25"/>
  <c r="F49" i="25"/>
  <c r="G49" i="25"/>
  <c r="H49" i="25"/>
  <c r="I49" i="25"/>
  <c r="J49" i="25"/>
  <c r="E50" i="25"/>
  <c r="F50" i="25"/>
  <c r="G50" i="25"/>
  <c r="H50" i="25"/>
  <c r="I50" i="25"/>
  <c r="J50" i="25"/>
  <c r="E51" i="25"/>
  <c r="F51" i="25"/>
  <c r="G51" i="25"/>
  <c r="H51" i="25"/>
  <c r="I51" i="25"/>
  <c r="J51" i="25"/>
  <c r="E52" i="25"/>
  <c r="F52" i="25"/>
  <c r="G52" i="25"/>
  <c r="H52" i="25"/>
  <c r="I52" i="25"/>
  <c r="J52" i="25"/>
  <c r="E53" i="25"/>
  <c r="F53" i="25"/>
  <c r="G53" i="25"/>
  <c r="H53" i="25"/>
  <c r="I53" i="25"/>
  <c r="J53" i="25"/>
  <c r="E54" i="25"/>
  <c r="F54" i="25"/>
  <c r="G54" i="25"/>
  <c r="H54" i="25"/>
  <c r="I54" i="25"/>
  <c r="J54" i="25"/>
  <c r="E55" i="25"/>
  <c r="F55" i="25"/>
  <c r="G55" i="25"/>
  <c r="H55" i="25"/>
  <c r="I55" i="25"/>
  <c r="J55" i="25"/>
  <c r="E56" i="25"/>
  <c r="F56" i="25"/>
  <c r="G56" i="25"/>
  <c r="H56" i="25"/>
  <c r="I56" i="25"/>
  <c r="J56" i="25"/>
  <c r="E57" i="25"/>
  <c r="F57" i="25"/>
  <c r="G57" i="25"/>
  <c r="H57" i="25"/>
  <c r="I57" i="25"/>
  <c r="J57" i="25"/>
  <c r="E58" i="25"/>
  <c r="F58" i="25"/>
  <c r="G58" i="25"/>
  <c r="H58" i="25"/>
  <c r="I58" i="25"/>
  <c r="J58" i="25"/>
  <c r="E59" i="25"/>
  <c r="F59" i="25"/>
  <c r="G59" i="25"/>
  <c r="H59" i="25"/>
  <c r="I59" i="25"/>
  <c r="J59" i="25"/>
  <c r="E60" i="25"/>
  <c r="F60" i="25"/>
  <c r="G60" i="25"/>
  <c r="H60" i="25"/>
  <c r="I60" i="25"/>
  <c r="J60" i="25"/>
  <c r="E61" i="25"/>
  <c r="F61" i="25"/>
  <c r="G61" i="25"/>
  <c r="H61" i="25"/>
  <c r="I61" i="25"/>
  <c r="J61" i="25"/>
  <c r="E62" i="25"/>
  <c r="F62" i="25"/>
  <c r="G62" i="25"/>
  <c r="H62" i="25"/>
  <c r="I62" i="25"/>
  <c r="J62" i="25"/>
  <c r="E63" i="25"/>
  <c r="F63" i="25"/>
  <c r="G63" i="25"/>
  <c r="H63" i="25"/>
  <c r="I63" i="25"/>
  <c r="J63" i="25"/>
  <c r="E64" i="25"/>
  <c r="F64" i="25"/>
  <c r="G64" i="25"/>
  <c r="H64" i="25"/>
  <c r="I64" i="25"/>
  <c r="J64" i="25"/>
  <c r="E65" i="25"/>
  <c r="F65" i="25"/>
  <c r="G65" i="25"/>
  <c r="H65" i="25"/>
  <c r="I65" i="25"/>
  <c r="J65" i="25"/>
  <c r="E66" i="25"/>
  <c r="F66" i="25"/>
  <c r="G66" i="25"/>
  <c r="H66" i="25"/>
  <c r="I66" i="25"/>
  <c r="J66" i="25"/>
  <c r="E67" i="25"/>
  <c r="F67" i="25"/>
  <c r="G67" i="25"/>
  <c r="H67" i="25"/>
  <c r="I67" i="25"/>
  <c r="J67" i="25"/>
  <c r="E68" i="25"/>
  <c r="F68" i="25"/>
  <c r="G68" i="25"/>
  <c r="H68" i="25"/>
  <c r="I68" i="25"/>
  <c r="J68" i="25"/>
  <c r="E69" i="25"/>
  <c r="F69" i="25"/>
  <c r="G69" i="25"/>
  <c r="H69" i="25"/>
  <c r="I69" i="25"/>
  <c r="J69" i="25"/>
  <c r="E70" i="25"/>
  <c r="F70" i="25"/>
  <c r="G70" i="25"/>
  <c r="H70" i="25"/>
  <c r="I70" i="25"/>
  <c r="J70" i="25"/>
  <c r="E71" i="25"/>
  <c r="F71" i="25"/>
  <c r="G71" i="25"/>
  <c r="H71" i="25"/>
  <c r="I71" i="25"/>
  <c r="J71" i="25"/>
  <c r="E72" i="25"/>
  <c r="F72" i="25"/>
  <c r="G72" i="25"/>
  <c r="H72" i="25"/>
  <c r="I72" i="25"/>
  <c r="J72" i="25"/>
  <c r="E73" i="25"/>
  <c r="F73" i="25"/>
  <c r="G73" i="25"/>
  <c r="H73" i="25"/>
  <c r="I73" i="25"/>
  <c r="J73" i="25"/>
  <c r="E74" i="25"/>
  <c r="F74" i="25"/>
  <c r="G74" i="25"/>
  <c r="H74" i="25"/>
  <c r="I74" i="25"/>
  <c r="J74" i="25"/>
  <c r="E75" i="25"/>
  <c r="F75" i="25"/>
  <c r="G75" i="25"/>
  <c r="H75" i="25"/>
  <c r="I75" i="25"/>
  <c r="J75" i="25"/>
  <c r="E76" i="25"/>
  <c r="F76" i="25"/>
  <c r="G76" i="25"/>
  <c r="H76" i="25"/>
  <c r="I76" i="25"/>
  <c r="J76" i="25"/>
  <c r="E77" i="25"/>
  <c r="F77" i="25"/>
  <c r="G77" i="25"/>
  <c r="H77" i="25"/>
  <c r="I77" i="25"/>
  <c r="J77" i="25"/>
  <c r="E78" i="25"/>
  <c r="F78" i="25"/>
  <c r="G78" i="25"/>
  <c r="H78" i="25"/>
  <c r="I78" i="25"/>
  <c r="J78" i="25"/>
  <c r="E79" i="25"/>
  <c r="F79" i="25"/>
  <c r="G79" i="25"/>
  <c r="H79" i="25"/>
  <c r="I79" i="25"/>
  <c r="J79" i="25"/>
  <c r="E80" i="25"/>
  <c r="F80" i="25"/>
  <c r="G80" i="25"/>
  <c r="H80" i="25"/>
  <c r="I80" i="25"/>
  <c r="J80" i="25"/>
  <c r="E81" i="25"/>
  <c r="F81" i="25"/>
  <c r="G81" i="25"/>
  <c r="H81" i="25"/>
  <c r="I81" i="25"/>
  <c r="J81" i="25"/>
  <c r="E82" i="25"/>
  <c r="F82" i="25"/>
  <c r="G82" i="25"/>
  <c r="H82" i="25"/>
  <c r="I82" i="25"/>
  <c r="J82" i="25"/>
  <c r="E83" i="25"/>
  <c r="F83" i="25"/>
  <c r="G83" i="25"/>
  <c r="H83" i="25"/>
  <c r="I83" i="25"/>
  <c r="J83" i="25"/>
  <c r="E84" i="25"/>
  <c r="F84" i="25"/>
  <c r="G84" i="25"/>
  <c r="H84" i="25"/>
  <c r="I84" i="25"/>
  <c r="J84" i="25"/>
  <c r="E85" i="25"/>
  <c r="F85" i="25"/>
  <c r="G85" i="25"/>
  <c r="H85" i="25"/>
  <c r="I85" i="25"/>
  <c r="J85" i="25"/>
  <c r="E87" i="25"/>
  <c r="F87" i="25"/>
  <c r="G87" i="25"/>
  <c r="H87" i="25"/>
  <c r="I87" i="25"/>
  <c r="J87" i="25"/>
  <c r="E88" i="25"/>
  <c r="F88" i="25"/>
  <c r="G88" i="25"/>
  <c r="H88" i="25"/>
  <c r="I88" i="25"/>
  <c r="J88" i="25"/>
  <c r="E90" i="25"/>
  <c r="F90" i="25"/>
  <c r="G90" i="25"/>
  <c r="H90" i="25"/>
  <c r="I90" i="25"/>
  <c r="J90" i="25"/>
  <c r="E92" i="25"/>
  <c r="F92" i="25"/>
  <c r="G92" i="25"/>
  <c r="H92" i="25"/>
  <c r="I92" i="25"/>
  <c r="J92" i="25"/>
  <c r="E93" i="25"/>
  <c r="F93" i="25"/>
  <c r="G93" i="25"/>
  <c r="H93" i="25"/>
  <c r="I93" i="25"/>
  <c r="J93" i="25"/>
  <c r="E94" i="25"/>
  <c r="F94" i="25"/>
  <c r="G94" i="25"/>
  <c r="H94" i="25"/>
  <c r="I94" i="25"/>
  <c r="J94" i="25"/>
  <c r="E95" i="25"/>
  <c r="F95" i="25"/>
  <c r="G95" i="25"/>
  <c r="H95" i="25"/>
  <c r="I95" i="25"/>
  <c r="J95" i="25"/>
  <c r="E96" i="25"/>
  <c r="F96" i="25"/>
  <c r="G96" i="25"/>
  <c r="H96" i="25"/>
  <c r="I96" i="25"/>
  <c r="J96" i="25"/>
  <c r="E97" i="25"/>
  <c r="F97" i="25"/>
  <c r="G97" i="25"/>
  <c r="H97" i="25"/>
  <c r="I97" i="25"/>
  <c r="J97" i="25"/>
  <c r="E98" i="25"/>
  <c r="F98" i="25"/>
  <c r="G98" i="25"/>
  <c r="H98" i="25"/>
  <c r="I98" i="25"/>
  <c r="J98" i="25"/>
  <c r="E102" i="25"/>
  <c r="F102" i="25"/>
  <c r="G102" i="25"/>
  <c r="H102" i="25"/>
  <c r="I102" i="25"/>
  <c r="J102" i="25"/>
  <c r="E103" i="25"/>
  <c r="F103" i="25"/>
  <c r="G103" i="25"/>
  <c r="H103" i="25"/>
  <c r="I103" i="25"/>
  <c r="J103" i="25"/>
  <c r="E104" i="25"/>
  <c r="F104" i="25"/>
  <c r="G104" i="25"/>
  <c r="H104" i="25"/>
  <c r="I104" i="25"/>
  <c r="J104" i="25"/>
  <c r="E105" i="25"/>
  <c r="F105" i="25"/>
  <c r="G105" i="25"/>
  <c r="H105" i="25"/>
  <c r="I105" i="25"/>
  <c r="J105" i="25"/>
  <c r="E106" i="25"/>
  <c r="F106" i="25"/>
  <c r="G106" i="25"/>
  <c r="H106" i="25"/>
  <c r="I106" i="25"/>
  <c r="J106" i="25"/>
  <c r="E107" i="25"/>
  <c r="F107" i="25"/>
  <c r="G107" i="25"/>
  <c r="H107" i="25"/>
  <c r="I107" i="25"/>
  <c r="J107" i="25"/>
  <c r="E108" i="25"/>
  <c r="F108" i="25"/>
  <c r="G108" i="25"/>
  <c r="H108" i="25"/>
  <c r="I108" i="25"/>
  <c r="J108" i="25"/>
  <c r="E111" i="25"/>
  <c r="F111" i="25"/>
  <c r="G111" i="25"/>
  <c r="H111" i="25"/>
  <c r="I111" i="25"/>
  <c r="J111" i="25"/>
  <c r="E112" i="25"/>
  <c r="F112" i="25"/>
  <c r="G112" i="25"/>
  <c r="H112" i="25"/>
  <c r="I112" i="25"/>
  <c r="J112" i="25"/>
  <c r="E113" i="25"/>
  <c r="F113" i="25"/>
  <c r="G113" i="25"/>
  <c r="H113" i="25"/>
  <c r="I113" i="25"/>
  <c r="J113" i="25"/>
  <c r="E114" i="25"/>
  <c r="F114" i="25"/>
  <c r="G114" i="25"/>
  <c r="H114" i="25"/>
  <c r="I114" i="25"/>
  <c r="J114" i="25"/>
  <c r="E115" i="25"/>
  <c r="F115" i="25"/>
  <c r="G115" i="25"/>
  <c r="H115" i="25"/>
  <c r="I115" i="25"/>
  <c r="J115" i="25"/>
  <c r="E116" i="25"/>
  <c r="F116" i="25"/>
  <c r="G116" i="25"/>
  <c r="H116" i="25"/>
  <c r="I116" i="25"/>
  <c r="J116" i="25"/>
  <c r="E117" i="25"/>
  <c r="F117" i="25"/>
  <c r="G117" i="25"/>
  <c r="H117" i="25"/>
  <c r="I117" i="25"/>
  <c r="J117" i="25"/>
  <c r="J4" i="25"/>
  <c r="I4" i="25"/>
  <c r="H4" i="25"/>
  <c r="G4" i="25"/>
  <c r="F4" i="25"/>
  <c r="E4" i="25"/>
  <c r="C18" i="19"/>
  <c r="D18" i="19"/>
  <c r="E18" i="19"/>
  <c r="F18" i="19"/>
  <c r="G18" i="19"/>
  <c r="B18" i="19"/>
  <c r="C17" i="19"/>
  <c r="D17" i="19"/>
  <c r="E17" i="19"/>
  <c r="F17" i="19"/>
  <c r="G17" i="19"/>
  <c r="B17" i="19"/>
  <c r="C16" i="19"/>
  <c r="D16" i="19"/>
  <c r="E16" i="19"/>
  <c r="F16" i="19"/>
  <c r="G16" i="19"/>
  <c r="B16" i="19"/>
  <c r="C15" i="19"/>
  <c r="D15" i="19"/>
  <c r="E15" i="19"/>
  <c r="F15" i="19"/>
  <c r="G15" i="19"/>
  <c r="B15" i="19"/>
  <c r="C14" i="19"/>
  <c r="D14" i="19"/>
  <c r="E14" i="19"/>
  <c r="F14" i="19"/>
  <c r="G14" i="19"/>
  <c r="B14" i="19"/>
  <c r="C13" i="19"/>
  <c r="D13" i="19"/>
  <c r="E13" i="19"/>
  <c r="F13" i="19"/>
  <c r="G13" i="19"/>
  <c r="B13" i="19"/>
  <c r="C12" i="19"/>
  <c r="D12" i="19"/>
  <c r="E12" i="19"/>
  <c r="F12" i="19"/>
  <c r="G12" i="19"/>
  <c r="B12" i="19"/>
  <c r="C11" i="19"/>
  <c r="D11" i="19"/>
  <c r="E11" i="19"/>
  <c r="F11" i="19"/>
  <c r="G11" i="19"/>
  <c r="B11" i="19"/>
  <c r="C10" i="19"/>
  <c r="D10" i="19"/>
  <c r="E10" i="19"/>
  <c r="F10" i="19"/>
  <c r="G10" i="19"/>
  <c r="B10" i="19"/>
  <c r="C9" i="19"/>
  <c r="D9" i="19"/>
  <c r="E9" i="19"/>
  <c r="F9" i="19"/>
  <c r="G9" i="19"/>
  <c r="B9" i="19"/>
  <c r="C8" i="19"/>
  <c r="D8" i="19"/>
  <c r="E8" i="19"/>
  <c r="F8" i="19"/>
  <c r="G8" i="19"/>
  <c r="B8" i="19"/>
  <c r="C7" i="19"/>
  <c r="D7" i="19"/>
  <c r="E7" i="19"/>
  <c r="F7" i="19"/>
  <c r="G7" i="19"/>
  <c r="B7" i="19"/>
  <c r="C6" i="19"/>
  <c r="D6" i="19"/>
  <c r="E6" i="19"/>
  <c r="F6" i="19"/>
  <c r="G6" i="19"/>
  <c r="B6" i="19"/>
  <c r="C5" i="19"/>
  <c r="D5" i="19"/>
  <c r="E5" i="19"/>
  <c r="F5" i="19"/>
  <c r="G5" i="19"/>
  <c r="B5" i="19"/>
  <c r="G21" i="19" l="1"/>
  <c r="C21" i="19"/>
  <c r="D21" i="19"/>
  <c r="E21" i="19"/>
  <c r="F21" i="19"/>
  <c r="B21" i="19"/>
  <c r="F7" i="21"/>
  <c r="G7" i="21"/>
  <c r="H7" i="21"/>
  <c r="I7" i="21"/>
  <c r="J7" i="21"/>
  <c r="E7" i="21"/>
  <c r="F15" i="22"/>
  <c r="G15" i="22"/>
  <c r="H15" i="22"/>
  <c r="I15" i="22"/>
  <c r="J15" i="22"/>
  <c r="E15" i="22"/>
  <c r="F11" i="20"/>
  <c r="G11" i="20"/>
  <c r="H11" i="20"/>
  <c r="I11" i="20"/>
  <c r="J11" i="20"/>
  <c r="E11" i="20"/>
  <c r="F7" i="16"/>
  <c r="G7" i="16"/>
  <c r="H7" i="16"/>
  <c r="I7" i="16"/>
  <c r="J7" i="16"/>
  <c r="E7" i="16"/>
  <c r="F15" i="15"/>
  <c r="G15" i="15"/>
  <c r="H15" i="15"/>
  <c r="I15" i="15"/>
  <c r="J15" i="15"/>
  <c r="E15" i="15"/>
  <c r="F55" i="14"/>
  <c r="G55" i="14"/>
  <c r="H55" i="14"/>
  <c r="I55" i="14"/>
  <c r="J55" i="14"/>
  <c r="E55" i="14"/>
  <c r="F7" i="13"/>
  <c r="G7" i="13"/>
  <c r="H7" i="13"/>
  <c r="I7" i="13"/>
  <c r="J7" i="13"/>
  <c r="E7" i="13"/>
  <c r="F13" i="11"/>
  <c r="G13" i="11"/>
  <c r="H13" i="11"/>
  <c r="I13" i="11"/>
  <c r="J13" i="11"/>
  <c r="E13" i="11"/>
  <c r="I91" i="8"/>
  <c r="F69" i="18"/>
  <c r="G69" i="18"/>
  <c r="H69" i="18"/>
  <c r="I69" i="18"/>
  <c r="J69" i="18"/>
  <c r="E69" i="18"/>
  <c r="F81" i="17"/>
  <c r="G81" i="17"/>
  <c r="H81" i="17"/>
  <c r="I81" i="17"/>
  <c r="J81" i="17"/>
  <c r="E81" i="17"/>
  <c r="F91" i="8"/>
  <c r="G91" i="8"/>
  <c r="H91" i="8"/>
  <c r="J91" i="8"/>
  <c r="E91" i="8"/>
  <c r="F85" i="7"/>
  <c r="G85" i="7"/>
  <c r="H85" i="7"/>
  <c r="I85" i="7"/>
  <c r="J85" i="7"/>
  <c r="E85" i="7"/>
  <c r="F95" i="12"/>
  <c r="G95" i="12"/>
  <c r="H95" i="12"/>
  <c r="I95" i="12"/>
  <c r="J95" i="12"/>
  <c r="E95" i="12"/>
  <c r="F102" i="2"/>
  <c r="G102" i="2"/>
  <c r="H102" i="2"/>
  <c r="I102" i="2"/>
  <c r="J102" i="2"/>
  <c r="E102" i="2"/>
</calcChain>
</file>

<file path=xl/sharedStrings.xml><?xml version="1.0" encoding="utf-8"?>
<sst xmlns="http://schemas.openxmlformats.org/spreadsheetml/2006/main" count="2990" uniqueCount="514">
  <si>
    <t>รหัสสาขาวิชา</t>
  </si>
  <si>
    <t>คณะพยาบาลศาสตร์</t>
  </si>
  <si>
    <t>คณะมนุษยศาสตร์และสังคมศาสตร์</t>
  </si>
  <si>
    <t>คณะภูมิสารสนเทศศาสตร์</t>
  </si>
  <si>
    <t>คณะรัฐศาสตร์และนิติศาสตร์</t>
  </si>
  <si>
    <t>คณะการจัดการและการท่องเที่ยว</t>
  </si>
  <si>
    <t>คณะวิทยาศาสตร์</t>
  </si>
  <si>
    <t>คณะวิทยาการสารสนเทศ</t>
  </si>
  <si>
    <t>คณะวิศวกรรมศาสตร์</t>
  </si>
  <si>
    <t>คณะสาธารณสุขศาสตร์</t>
  </si>
  <si>
    <t>คณะศิลปกรรมศาสตร์</t>
  </si>
  <si>
    <t>คณะโลจิสติกส์</t>
  </si>
  <si>
    <t>คณะสหเวชศาสตร์</t>
  </si>
  <si>
    <t>คณะศึกษาศาสตร์</t>
  </si>
  <si>
    <t>คณะดนตรีและการแสดง</t>
  </si>
  <si>
    <t>สาขาวิชา</t>
  </si>
  <si>
    <t>คณะ</t>
  </si>
  <si>
    <t>01901010101</t>
  </si>
  <si>
    <t>01902010201</t>
  </si>
  <si>
    <t>01902010901</t>
  </si>
  <si>
    <t>01902011301</t>
  </si>
  <si>
    <t>01903010101</t>
  </si>
  <si>
    <t>01903010201</t>
  </si>
  <si>
    <t>01903010301</t>
  </si>
  <si>
    <t>01903010401</t>
  </si>
  <si>
    <t>01903010501</t>
  </si>
  <si>
    <t>01903010601</t>
  </si>
  <si>
    <t>01903010701</t>
  </si>
  <si>
    <t>01903010801</t>
  </si>
  <si>
    <t>01903010901</t>
  </si>
  <si>
    <t>01903011001</t>
  </si>
  <si>
    <t>01903011101</t>
  </si>
  <si>
    <t>01904010101</t>
  </si>
  <si>
    <t>01904010201</t>
  </si>
  <si>
    <t>01904010301</t>
  </si>
  <si>
    <t>01904010401</t>
  </si>
  <si>
    <t>01904010601</t>
  </si>
  <si>
    <t>01904010602</t>
  </si>
  <si>
    <t>01904010801</t>
  </si>
  <si>
    <t>01904010901</t>
  </si>
  <si>
    <t>01905010101</t>
  </si>
  <si>
    <t>01905010201</t>
  </si>
  <si>
    <t>01905010301</t>
  </si>
  <si>
    <t>01905010401</t>
  </si>
  <si>
    <t>01905010701</t>
  </si>
  <si>
    <t>01905010901</t>
  </si>
  <si>
    <t>01906010101</t>
  </si>
  <si>
    <t>01906010201</t>
  </si>
  <si>
    <t>01906010301</t>
  </si>
  <si>
    <t>01906010501</t>
  </si>
  <si>
    <t>01906010601</t>
  </si>
  <si>
    <t>01906010701</t>
  </si>
  <si>
    <t>01907010101</t>
  </si>
  <si>
    <t>01907010201</t>
  </si>
  <si>
    <t>01907010301</t>
  </si>
  <si>
    <t>01907010401</t>
  </si>
  <si>
    <t>01908010101</t>
  </si>
  <si>
    <t>01911010101</t>
  </si>
  <si>
    <t>01911010201</t>
  </si>
  <si>
    <t>01911010301</t>
  </si>
  <si>
    <t>01911010401</t>
  </si>
  <si>
    <t>01911010501</t>
  </si>
  <si>
    <t>01919010101</t>
  </si>
  <si>
    <t>01919010201</t>
  </si>
  <si>
    <t>01919010301</t>
  </si>
  <si>
    <t>01919010401</t>
  </si>
  <si>
    <t>01919010501</t>
  </si>
  <si>
    <t>01919010601</t>
  </si>
  <si>
    <t>01919010701</t>
  </si>
  <si>
    <t>01919010801</t>
  </si>
  <si>
    <t>01921010301</t>
  </si>
  <si>
    <t>01921010501</t>
  </si>
  <si>
    <t>01922010101</t>
  </si>
  <si>
    <t>01922010201</t>
  </si>
  <si>
    <t>01922010301</t>
  </si>
  <si>
    <t>01922010401</t>
  </si>
  <si>
    <t>01922010501</t>
  </si>
  <si>
    <t>01922010601</t>
  </si>
  <si>
    <t>01922010701</t>
  </si>
  <si>
    <t>01922010801</t>
  </si>
  <si>
    <t>01923010101</t>
  </si>
  <si>
    <t>01923010201</t>
  </si>
  <si>
    <t>01923010301</t>
  </si>
  <si>
    <t>01923010401</t>
  </si>
  <si>
    <t>01925010101</t>
  </si>
  <si>
    <t>01925010201</t>
  </si>
  <si>
    <t>01925010301</t>
  </si>
  <si>
    <t>01927010101</t>
  </si>
  <si>
    <t>01927010201</t>
  </si>
  <si>
    <t>01927010301</t>
  </si>
  <si>
    <t>01927010401</t>
  </si>
  <si>
    <t>01927010501</t>
  </si>
  <si>
    <t>01928010101</t>
  </si>
  <si>
    <t>01928010201</t>
  </si>
  <si>
    <t>01933010101</t>
  </si>
  <si>
    <t>01933010201</t>
  </si>
  <si>
    <t>01934010101</t>
  </si>
  <si>
    <t>01934010201</t>
  </si>
  <si>
    <t>01934010301</t>
  </si>
  <si>
    <t>01935010101</t>
  </si>
  <si>
    <t>01935010201</t>
  </si>
  <si>
    <t>01935010301</t>
  </si>
  <si>
    <t>01935010401</t>
  </si>
  <si>
    <t>01936010101</t>
  </si>
  <si>
    <t>01936010201</t>
  </si>
  <si>
    <t>01936010301</t>
  </si>
  <si>
    <t>01928010301</t>
  </si>
  <si>
    <t>01906010401</t>
  </si>
  <si>
    <t>01931010201</t>
  </si>
  <si>
    <t>01931010301</t>
  </si>
  <si>
    <t>01931010401</t>
  </si>
  <si>
    <t>01931010501</t>
  </si>
  <si>
    <t>01931010101</t>
  </si>
  <si>
    <t>รวม</t>
  </si>
  <si>
    <t>คณะวิทยาศาสตร์การกีฬา</t>
  </si>
  <si>
    <t>จำนวนผู้สมัคร</t>
  </si>
  <si>
    <t>จำนวนผู้มีสิทธิ์สอบสัมภาษณ์</t>
  </si>
  <si>
    <t>จำนวนผู้มีสิทธิ์ยืนยันสิทธิ์เคลียริ่งเฮ้าส์</t>
  </si>
  <si>
    <t>จำนวนผู้มาสอบสัมภาษณ์</t>
  </si>
  <si>
    <t>จำนวนผู้ยืนยันสิทธิ์เคลียริ่งเฮ้าส์</t>
  </si>
  <si>
    <t>จำนวนผู้รายงานตัว</t>
  </si>
  <si>
    <t xml:space="preserve">จำนวนผู้สมัคร ผู้มีสิทธิ์สอบสัมภาษณ์ ผู้มาสอบสัมภาษณ์ ผู้มีสิทธิ์ยืนยันสิทธิ์เคลียริ่งเฮ้าส์ ผู้ยืนยันสิทธิ์เคลียริ่งเฮ้าส์ และผู้รายงานตัวเข้าเป็นนิสิต แยกคณะ หลักสูตรและสาขาวิชา </t>
  </si>
  <si>
    <t>โครงการเพชรตะวันออก  TCAS รอบ 1</t>
  </si>
  <si>
    <t>โครงการนักเรียนที่มีความสามารถพิเศษทั่วประเทศ TCAS รอบ 1</t>
  </si>
  <si>
    <t>วิทยาลัยนานาชาติ</t>
  </si>
  <si>
    <t>โครงการรับบุคคลเข้าศึกษาตามข้อตกลงความร่วมมือทางวิชาการ TCAS รอบ 1</t>
  </si>
  <si>
    <t>โครงการโควตาพิเศษโรงเรียนสาธิต "พิบูลบำเพ็ญ" TCAS รอบ 1</t>
  </si>
  <si>
    <t>โครงการขยายโอกาสทางการศึกษาในท้องถิ่น วิทยาเขตจันทบุรี  TCAS รอบ 1</t>
  </si>
  <si>
    <t>โครงการพัฒนากีฬาสู่ความเป็นเลิศ  TCAS รอบ 1</t>
  </si>
  <si>
    <t>โครงการทับทิมสยาม คณะศึกษาศาสตร์  TCAS รอบ 1</t>
  </si>
  <si>
    <t>ความสามารถพิเศษทางด้านวิทยาศาสตร์และคณิตศาสตร์ โครงการช้างเผือก คณะวิทยาศาสตร์  TCAS รอบ 1</t>
  </si>
  <si>
    <t>โครงการนักเรียนผู้มีความสามารถพิเศษทางกีฬา (โครงการช้างเผือก) คณะวิทยาศาสตร์การกีฬา  TCAS รอบ 1</t>
  </si>
  <si>
    <t>โครงการคุณธรรมนำเข้ามหาวิทยาลัย เด็กดีศรีระยอง  TCAS รอบ 1</t>
  </si>
  <si>
    <t>โครงการส่งเสริมนักเรียนที่มีคุณธรรมและจริยธรรม (เด็กดีมีที่เรียน)  TCAS รอบ 1</t>
  </si>
  <si>
    <t>รายละเอียดจำนวนผู้สมัคร ผู้ผ่านการสัมภาษณ์และผู้ยืนยันสิทธิ์เคลียริ่งเฮ้าส์</t>
  </si>
  <si>
    <t>โครงการ</t>
  </si>
  <si>
    <t>จำนวนผู้มีสิทธิ์
สอบสัมภาษณ์</t>
  </si>
  <si>
    <t>จำนวนผู้ยืนยันสิทธิ์
เคลียริ่งเฮ้าส์</t>
  </si>
  <si>
    <t>จำนวนผู้รายงานตัว
เข้าเป็นนิสิต</t>
  </si>
  <si>
    <t>โครงการเพชรตะวันออก</t>
  </si>
  <si>
    <t>โครงการนักเรียนที่มีความสามารถพิเศษทั่วประเทศ</t>
  </si>
  <si>
    <t>โครงการรับบุคคลเข้าศึกษาตามข้อตกลงความร่วมมือ (MOU)</t>
  </si>
  <si>
    <t>โครงการโควตาพิเศษโรงเรียนสาธิต "พิบูลบำเพ็ญ"</t>
  </si>
  <si>
    <t>โครงการพัฒนากีฬาสู่ความเป็นเลิศ</t>
  </si>
  <si>
    <t>โครงการรับบุคคลที่มีความสามารถพิเศษด้านกีฬา 
ศิลปะ และดนตรี (ทับทิมสยาม) คณะศึกษาศาสตร์</t>
  </si>
  <si>
    <t>โครงการรับบุคคลที่มีความสามารถพิเศษด้านวิทยาศาสตร์ 
และคณิตศาสตร์ (โครงการช้างเผือก) คณะวิทยาศาสตร์</t>
  </si>
  <si>
    <t>โครงการนักเรียนที่มีความสามารถด้านกีฬา 
(โครงการช้างเผือก) คณะวิทยาศาสตร์การกีฬา</t>
  </si>
  <si>
    <t>โครงการส่งเสริมนักเรียนที่มีคุณธรรมและจริยธรรม (เด็กดีมีที่เรียน)</t>
  </si>
  <si>
    <t>TCAS รอบ 1 ปีการศึกษา 2562</t>
  </si>
  <si>
    <t>หลักสูตรพยาบาลศาสตรบัณฑิต ภาคปกติ</t>
  </si>
  <si>
    <t>สาขาวิชาการจัดการทรัพยากรวัฒนธรรม  ภาคปกติ</t>
  </si>
  <si>
    <t>สาขาวิชาประวัติศาสตร์  ภาคปกติ</t>
  </si>
  <si>
    <t>สาขาวิชาภาษาญี่ปุ่น  ภาคปกติ</t>
  </si>
  <si>
    <t>สาขาวิชาภาษาไทย  ภาคปกติ</t>
  </si>
  <si>
    <t>สาขาวิชาศาสนาและปรัชญา  ภาคปกติ</t>
  </si>
  <si>
    <t>หลักสูตรเศรษฐศาสตรบัณฑิต  ภาคปกติ</t>
  </si>
  <si>
    <t>สาขาวิชาภูมิสารสนเทศศาสตร์ ภาคปกติ</t>
  </si>
  <si>
    <t>หลักสูตรบริหารธุรกิจบัณฑิต กลุ่มวิชาการจัดการ ภาคปกติ</t>
  </si>
  <si>
    <t>หลักสูตรบริหารธุรกิจบัณฑิต กลุ่มวิชาการตลาด ภาคปกติ</t>
  </si>
  <si>
    <t>หลักสูตรบริหารธุรกิจบัณฑิต กลุ่มวิชาธุรกิจระหว่างประเทศ ภาคปกติ</t>
  </si>
  <si>
    <t>หลักสูตรบริหารธุรกิจบัณฑิต กลุ่มวิชาการการจัดการการโรงแรม ภาคปกติ</t>
  </si>
  <si>
    <t>หลักสูตรบริหารธุรกิจบัณฑิต กลุ่มวิชาการเงิน ภาคปกติ</t>
  </si>
  <si>
    <t>หลักสูตรบริหารธุรกิจบัณฑิต กลุ่มวิชาการจัดการการท่องเที่ยว ภาคปกติ</t>
  </si>
  <si>
    <t>หลักสูตรบริหารธุรกิจบัณฑิต กลุ่มวิชาการจัดการทรัพยากรมนุษย์ ภาคปกติ</t>
  </si>
  <si>
    <t>หลักสูตรบัญชีบัณฑิต ภาคปกติ</t>
  </si>
  <si>
    <t xml:space="preserve">สาขาวิชาการบริหารท้องถิ่น ภาคปกติ </t>
  </si>
  <si>
    <t>สาขาวิชาการบริหารท้องถิ่น ภาคพิเศษ</t>
  </si>
  <si>
    <t xml:space="preserve">สาขาวิชาการบริหารทั่วไป ภาคปกติ </t>
  </si>
  <si>
    <t>สาขาวิชาการบริหารทั่วไป ภาคพิเศษ</t>
  </si>
  <si>
    <t xml:space="preserve">หลักสูตรนิติศาสตรบัณฑิต ภาคปกติ </t>
  </si>
  <si>
    <t>หลักสูตรนิติศาสตรบัณฑิต ภาคพิเศษ</t>
  </si>
  <si>
    <t xml:space="preserve">หลักสูตรรัฐศาสตรบัณฑิต ภาคปกติ </t>
  </si>
  <si>
    <t>หลักสูตรรัฐศาสตรบัณฑิต ภาคพิเศษ</t>
  </si>
  <si>
    <t>สาขาวิชาคณิตศาสตร์ ภาคปกติ</t>
  </si>
  <si>
    <t>สาขาวิชาเคมี ภาคปกติ</t>
  </si>
  <si>
    <t>สาขาวิชาจุลชีววิทยา ภาคปกติ</t>
  </si>
  <si>
    <t>สาขาวิชาชีวเคมี  ภาคปกติ</t>
  </si>
  <si>
    <t>สาขาวิชาชีววิทยา  ภาคปกติ</t>
  </si>
  <si>
    <t>สาขาวิชาเทคโนโลยีชีวภาพ  ภาคปกติ</t>
  </si>
  <si>
    <t>สาขาวิชาฟิสิกส์  ภาคปกติ</t>
  </si>
  <si>
    <t>สาขาวิชาฟิสิกส์ประยุกต์  ภาคปกติ</t>
  </si>
  <si>
    <t>สาขาวิชาวาริชศาสตร์  ภาคปกติ</t>
  </si>
  <si>
    <t>สาขาวิชาวิทยาศาสตร์และเทคโนโลยีอาหาร ภาคปกติ</t>
  </si>
  <si>
    <t>สาขาวิชาสถิติ  ภาคปกติ</t>
  </si>
  <si>
    <t>สาขาวิชาเทคโนโลยีสารสนเทศ ภาคปกติ</t>
  </si>
  <si>
    <t>สาขาวิชาวิทยาการคอมพิวเตอร์  ภาคปกติ</t>
  </si>
  <si>
    <t>สาขาวิชาวิศวกรรมซอฟต์แวร์  ภาคปกติ</t>
  </si>
  <si>
    <t>สาขาวิชาวิศวกรรมเคมี  ภาคปกติ</t>
  </si>
  <si>
    <t>สาขาวิชาวิศวกรรมเครื่องกล  ภาคปกติ</t>
  </si>
  <si>
    <t>สาขาวิชาวิศวกรรมไฟฟ้า  ภาคปกติ</t>
  </si>
  <si>
    <t>สาขาวิชาวิศวกรรมโยธา  ภาคปกติ</t>
  </si>
  <si>
    <t>สาขาวิชาวิศวกรรมวัสดุ  ภาคปกติ</t>
  </si>
  <si>
    <t>สาขาวิชาวิศวกรรมอุตสาหการ  ภาคปกติ</t>
  </si>
  <si>
    <t>สาขาวิชาสาธารณสุขชุมชน  ภาคปกติ</t>
  </si>
  <si>
    <t>สาขาวิชาสุขศาสตร์อุตสาหกรรมและความปลอดภัย ภาคปกติ</t>
  </si>
  <si>
    <t>สาขาวิชาอนามัยสิ่งแวดล้อม  ภาคปกติ</t>
  </si>
  <si>
    <t>สาขาวิชาดนตรี วิชาเอกดนตรีไทย ภาคปกติ</t>
  </si>
  <si>
    <t>สาขาวิชาดนตรี วิชาเอกดนตรีสากล ภาคปกติ</t>
  </si>
  <si>
    <t>สาขาวิชาศิลปะการแสดง วิชาเอกนาฏศิลป์และการกำกับลีลา ภาคปกติ</t>
  </si>
  <si>
    <t>สาขาวิชาศิลปะการแสดง วิชาเอกศิลปะการละคร ภาคปกติ</t>
  </si>
  <si>
    <t>สาขาวิชาการศึกษาปฐมวัย (หลักสูตร 4 ปี) ภาคปกติ</t>
  </si>
  <si>
    <t>สาขาวิชาคณิตศาสตร์ (หลักสูตร 4 ปี) ภาคปกติ</t>
  </si>
  <si>
    <t>สาขาวิชาเคมี (หลักสูตร 4 ปี)  ภาคปกติ</t>
  </si>
  <si>
    <t>สาขาวิชาชีววิทยา (หลักสูตร 4 ปี)  ภาคปกติ</t>
  </si>
  <si>
    <t>สาขาวิชาเทคโนโลยีการศึกษา (หลักสูตร 4 ปี)  ภาคปกติ</t>
  </si>
  <si>
    <t>สาขาวิชาฟิสิกส์ (หลักสูตร 4 ปี) ภาคปกติ</t>
  </si>
  <si>
    <t>สาขาวิชาภาษาจีน (หลักสูตร 5 ปี)  ภาคปกติ</t>
  </si>
  <si>
    <t>สาขาวิชาการค้าระหว่างประเทศและการจัดการโลจิสติกส์ ภาคปกติ</t>
  </si>
  <si>
    <t>สาขาวิชาการจัดการโลจิสติกส์  ภาคปกติ</t>
  </si>
  <si>
    <t>สาขาวิชาการจัดการอุตสาหกรรมพาณิชยนาวี  ภาคปกติ</t>
  </si>
  <si>
    <t>สาขาวิชาวิทยาการเดินเรือ (หลักสูตร 5 ปี) ภาคปกติ</t>
  </si>
  <si>
    <t>สาขาวิชาการจัดการและการสอนกีฬา</t>
  </si>
  <si>
    <t>สาขาวิชาวิทยาศาสตร์การออกกำลังกายและกีฬา</t>
  </si>
  <si>
    <t>สาขาวิชาสื่อสารมวลชนทางกีฬา</t>
  </si>
  <si>
    <t>สาขาวิชาการจัดการการบริการและการท่องเที่ยวนานาชาติ  ภาคปกติ</t>
  </si>
  <si>
    <t>สาขาวิชาการติดต่อสื่อสาร กลุ่มวิชาการติดต่อสื่อสารเชิงธุรกิจ  ภาคปกติ</t>
  </si>
  <si>
    <t>สาขาวิชานิเทศศิลป์และการออกแบบ  ภาคปกติ</t>
  </si>
  <si>
    <t>หลักสูตรบริหารธุรกิจบัณฑิต กลุ่มวิชาการเงิน  ภาคปกติ</t>
  </si>
  <si>
    <t>หลักสูตรบริหารธุรกิจบัณฑิต กลุ่มวิชาการจัดการธุรกิจระหว่างประเทศ  ภาคปกติ</t>
  </si>
  <si>
    <t>สาขาวิชาการติดต่อสื่อสาร กลุ่มวิชาทักษะการติดต่อสื่อสารเพื่อพัฒนาทรัพยากรมนุษย์  ภาคปกติ</t>
  </si>
  <si>
    <t>สาขาวิชากายภาพบำบัด ภาคปกติ</t>
  </si>
  <si>
    <t>สาขาวิชาชีวเวชศาสตร์  ภาคปกติ</t>
  </si>
  <si>
    <t>สาขาวิชาเทคนิคการแพทย์  ภาคปกติ</t>
  </si>
  <si>
    <t>สาขาวิชาพยาธิวิทยากายวิภาค  ภาคปกติ</t>
  </si>
  <si>
    <t>สาขาวิชาโภชนบำบัดและการกำหนดอาหาร ภาคปกติ</t>
  </si>
  <si>
    <t>หลักสูตรบริหารธุรกิจบัณฑิต ภาคปกติ</t>
  </si>
  <si>
    <t>คณะวิทยาศาสตร์และศิลปศาสตร์ วิทยาเขตจันทบุรี</t>
  </si>
  <si>
    <t>สาขาวิชาการจัดการโลจิสติกส์และการค้าชายแดน  ภาคปกติ</t>
  </si>
  <si>
    <t>สาขาวิชาเทคโนโลยีการเกษตร  (ด้านพืช) ภาคปกติ</t>
  </si>
  <si>
    <t>สาขาวิชาเทคโนโลยีสารสนเทศ  ภาคปกติ</t>
  </si>
  <si>
    <t>สาขาวิชาภาษาอังกฤษเพื่อการสื่อสารทางธุรกิจ  ภาคปกติ</t>
  </si>
  <si>
    <t>สาขาวิชาเทคโนโลยีทางทะเล  ภาคปกติ</t>
  </si>
  <si>
    <t>คณะเทคโนโลยีทางทะเล วิทยาเขตจันทบุรี</t>
  </si>
  <si>
    <t>สาขาวิชาการออกแบบเครื่องประดับ  ภาคปกติ</t>
  </si>
  <si>
    <t>คณะอัญมณี วิทยาเขตจันทบุรี</t>
  </si>
  <si>
    <t>สาขาวิชาธุรกิจอัญมณีและเครื่องประดับ  ภาคปกติ</t>
  </si>
  <si>
    <t>สาขาวิชาอัญมณีและเครื่องประดับ  ภาคปกติ</t>
  </si>
  <si>
    <t>สาขาวิชาการจัดการทรัพยากรมนุษย์  ภาคปกติ</t>
  </si>
  <si>
    <t>คณะวิทยาศาสตร์และสังคมศาสตร์ วิทยาเขตสระแก้ว</t>
  </si>
  <si>
    <t>สาขาวิชาการจัดการทรัพยากรธรรมชาติและสิ่งแวดล้อม ภาคปกติ</t>
  </si>
  <si>
    <t>สาขาวิชาการบริหารทั่วไป  ภาคปกติ</t>
  </si>
  <si>
    <t>สาขาวิชาคอมพิวเตอร์ธุรกิจ  ภาคปกติ</t>
  </si>
  <si>
    <t>สาขาวิชาเกษตรศาสตร์ กลุ่มวิชาพืชศาสตร์  ภาคปกติ</t>
  </si>
  <si>
    <t>คณะเทคโนโลยีการเกษตร วิทยาเขตสระแก้ว</t>
  </si>
  <si>
    <t>สาขาวิชาเกษตรศาสตร์ กลุ่มวิชาสัตวศาสตร์  ภาคปกติ</t>
  </si>
  <si>
    <t>สาขาวิชาพัฒนาผลิตภัณฑ์อุตสาหกรรมเกษตร  ภาคปกติ</t>
  </si>
  <si>
    <t>สาขาวิชาการจัดการ กลุ่มวิชาการจัดการธุรกิจทั่วไป ภาคปกติ</t>
  </si>
  <si>
    <t>โครงการจัดตั้งคณะพาณิชยศาสตร์และบริหารธุรกิจ วิทยาเขตสระแก้ว</t>
  </si>
  <si>
    <t>สาขาวิชาการจัดการ กลุ่มวิชาการตลาด  ภาคปกติ</t>
  </si>
  <si>
    <t>สาขาวิชาการจัดการ กลุ่มวิชาธุรกิจระหว่างประเทศ ภาคปกติ</t>
  </si>
  <si>
    <t>ลำดับ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</si>
  <si>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</si>
  <si>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</si>
  <si>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</si>
  <si>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</si>
  <si>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</si>
  <si>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</si>
  <si>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</si>
  <si>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</si>
  <si>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</si>
  <si>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</si>
  <si>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</si>
  <si>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</si>
  <si>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</si>
  <si>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</si>
  <si>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</si>
  <si>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</si>
  <si>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</si>
  <si>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</si>
  <si>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</si>
  <si>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</si>
  <si>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</si>
  <si>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</si>
  <si>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</si>
  <si>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</si>
  <si>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</si>
  <si>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</si>
  <si>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</si>
  <si>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</si>
  <si>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</si>
  <si>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</si>
  <si>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</si>
  <si>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</si>
  <si>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</si>
  <si>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</si>
  <si>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</si>
  <si>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</si>
  <si>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</si>
  <si>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</si>
  <si>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</si>
  <si>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</si>
  <si>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</si>
  <si>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</si>
  <si>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</si>
  <si>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</si>
  <si>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</si>
  <si>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</si>
  <si>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</si>
  <si>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</si>
  <si>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</si>
  <si>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</si>
  <si>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</si>
  <si>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</si>
  <si>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</si>
  <si>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</si>
  <si>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</si>
  <si>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</si>
  <si>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</si>
  <si>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</si>
  <si>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</si>
  <si>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</si>
  <si>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</si>
  <si>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</si>
  <si>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</si>
  <si>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</si>
  <si>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</si>
  <si>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</si>
  <si>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</si>
  <si>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</si>
  <si>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</si>
  <si>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</si>
  <si>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</si>
  <si>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</si>
  <si>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</si>
  <si>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</si>
  <si>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</si>
  <si>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</si>
  <si>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</si>
  <si>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</si>
  <si>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</si>
  <si>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</si>
  <si>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</si>
  <si>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</si>
  <si>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</si>
  <si>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</si>
  <si>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</si>
  <si>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</si>
  <si>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</si>
  <si>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</si>
  <si>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</si>
  <si>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</si>
  <si>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</si>
  <si>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</si>
  <si>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</si>
  <si>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</si>
  <si>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</si>
  <si>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</si>
  <si>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</si>
  <si>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</si>
  <si>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สาขาวิชาจิตวิทยา กลุ่มจิตวิทยาอุตสาหกรรมและองค์การ  ภาคปกติ</t>
  </si>
  <si>
    <t>สาขาวิชาภาษาเกาหลี  ภาคปกติ</t>
  </si>
  <si>
    <t>สาขาวิชาภาษาฝรั่งเศสเพื่อการสื่อสาร  ภาคปกติ</t>
  </si>
  <si>
    <t>สาขาวิชาภาษาอังกฤษ  ภาคปกติ</t>
  </si>
  <si>
    <t>สาขาวิชาภาษาอังกฤษ  ภาคพิเศษ</t>
  </si>
  <si>
    <t>สาขาวิชาภูมิสารสนเทศศาสตร์   ภาคปกติ</t>
  </si>
  <si>
    <t>สาขาวิชาวิศวกรรมโยธา ภาคปกติ</t>
  </si>
  <si>
    <t>สาขาวิชาสุขศาสตร์อุตสาหกรรมและความปลอดภัย  ภาคปกติ</t>
  </si>
  <si>
    <t>สาขาวิชาสุขศึกษาและการส่งเสริมสุขภาพ  ภาคปกติ</t>
  </si>
  <si>
    <t>สาขาวิชากราฟิกอาร์ตและกราฟิกมีเดีย  ภาคปกติ</t>
  </si>
  <si>
    <t>สาขาวิชาจิตรกรรม ภาคปกติ</t>
  </si>
  <si>
    <t>สาขาวิชานิเทศศิลป์ (คอมพิวเตอร์กราฟิก)  ภาคปกติ</t>
  </si>
  <si>
    <t>สาขาวิชานิเทศศิลป์ (โทรทัศน์และดิจิทัลมีเดีย)  ภาคปกติ</t>
  </si>
  <si>
    <t>สาขาวิชานิเทศศิลป์ (ออกแบบกราฟิกและโฆษณา)  ภาคปกติ</t>
  </si>
  <si>
    <t>สาขาวิชาออกแบบเซรามิกส์  ภาคปกติ</t>
  </si>
  <si>
    <t>สาขาวิชาการออกแบบผลิตภัณฑ์ (หลักสูตร 2 ภาษา)  ภาคปกติ</t>
  </si>
  <si>
    <t>สาขาวิชาดนตรี  วิชาเอกดนตรีไทย  ภาคปกติ</t>
  </si>
  <si>
    <t>สาขาวิชาดนตรี  วิชาเอกดนตรีสากล  ภาคปกติ</t>
  </si>
  <si>
    <t>สาขาวิชาศิลปะการแสดง  วิชาเอกนาฏศิลป์และการกำกับลีลา  ภาคปกติ</t>
  </si>
  <si>
    <t>สาขาวิชาศิลปะการแสดง  วิชาเอกศิลปะการละคร  ภาคปกติ</t>
  </si>
  <si>
    <t>สาขาวิชาการศึกษาปฐมวัย (หลักสูตร 4 ปี) ภาคปกติ*</t>
  </si>
  <si>
    <t>สาขาวิชาการจัดการโลจิสติกส์ ภาคปกติ</t>
  </si>
  <si>
    <t>สาขาวิชากายภาพบำบัด  ภาคปกติ</t>
  </si>
  <si>
    <t>สาขาวิชาการออกแบบเครื่องประดับ ภาคปกติ</t>
  </si>
  <si>
    <t>สาขาวิชาธุรกิจอัญมณีและเครื่องประดับ ภาคปกติ</t>
  </si>
  <si>
    <t>สาขาวิชาอัญมณีและเครื่องประดับ ภาคปกติ</t>
  </si>
  <si>
    <t>สาขาวิชาการจัดการทรัพยากรมนุษย์ ภาคปกติ</t>
  </si>
  <si>
    <t>สาขาวิชาการจัดการโลจิสติกส์และการค้าชายแดน ภาคปกติ</t>
  </si>
  <si>
    <t>สาขาวิชาการบริหารทั่วไป ภาคปกติ</t>
  </si>
  <si>
    <t>สาขาวิชาคอมพิวเตอร์ธุรกิจ ภาคปกติ</t>
  </si>
  <si>
    <t xml:space="preserve">คณะมนุษยศาสตร์และสังคมศาสตร์ </t>
  </si>
  <si>
    <t>สาขาวิชาภูมิสารสนเทศศาสตร์  ภาคปกติ</t>
  </si>
  <si>
    <t>สาขาวิชาสาธารณสุขชุมชน ภาคปกติ</t>
  </si>
  <si>
    <t>สาขาวิชาเทคโนโลยีการศึกษา (หลักสูตร 4 ปี) ภาคปกติ</t>
  </si>
  <si>
    <t>สาขาวิชาเทคโนโลยีการศึกษา (หลักสูตร 4 ปี) ภาคพิเศษ</t>
  </si>
  <si>
    <t>สาขาวิชาการค้าระหว่างประเทศและการจัดการโลจิสติกส์  ภาคปกติ</t>
  </si>
  <si>
    <t>สาขาวิชาภาษาญี่ปุ่น ภาคปกติ</t>
  </si>
  <si>
    <t>สาขาวิชาภาษาไทย ภาคปกติ</t>
  </si>
  <si>
    <t>สาขาวิชาภาษาฝรั่งเศสเพื่อการสื่อสาร ภาคปกติ</t>
  </si>
  <si>
    <t>สาขาวิชาภาษาอังกฤษ ภาคปกติ</t>
  </si>
  <si>
    <t>สาขาวิชาภาษาอังกฤษ ภาคพิเศษ</t>
  </si>
  <si>
    <t>สาขาวิชาวิศวกรรมซอฟต์แวร์ ภาคปกติ</t>
  </si>
  <si>
    <t>สาขาวิชาการจัดการและการสอนกีฬา ภาคปกติ</t>
  </si>
  <si>
    <t>สาขาวิชาวิทยาศาสตร์การออกกำลังกายและการกีฬา ภาคปกติ</t>
  </si>
  <si>
    <t>สาขาวิชาสื่อสารมวลชนทางกีฬา ภาคปกติ</t>
  </si>
  <si>
    <t> คณะสาธารณสุขศาสตร์</t>
  </si>
  <si>
    <t>สาขาวิชาศาสนาและปรัชญา ภาคปกติ</t>
  </si>
  <si>
    <t>สาขาวิชาอนามัยสิ่งแวดล้อม ภาคปกติ</t>
  </si>
  <si>
    <t xml:space="preserve">คณะศึกษาศาสตร์ </t>
  </si>
  <si>
    <t>สาขาวิชาการบริหารท้องถิ่น ภาคปกติ</t>
  </si>
  <si>
    <t>หลักสูตรนิติศาสตรบัณฑิต ภาคปกติ</t>
  </si>
  <si>
    <t>สาขาวิชาพลศึกษา (หลักสูตร4ปี) ภาคปกติ*</t>
  </si>
  <si>
    <t>สาขาวิชาการจัดการอุตสาหกรรมพาณิชยนาวี ภาคปกติ</t>
  </si>
  <si>
    <t>สาขาวิชาการจัดการและการสอนกีฬา  ภาคปกติ</t>
  </si>
  <si>
    <t>สาขาวิชาวิทยาศาสตร์การออกกำลังกายและการกีฬา  ภาคปกติ</t>
  </si>
  <si>
    <t>โครงการนักเรียนผู้มีความสามารถพิเศษทางศิลปกรรม (โครงการช้างเผือก) คณะศิลปกรรมศาสตร์ TCAS รอบ 1</t>
  </si>
  <si>
    <t xml:space="preserve">สาขาวิชากราฟิกอาร์ตและกราฟิกมีเดีย ภาคปกติ </t>
  </si>
  <si>
    <t xml:space="preserve">สาขาวิชาจิตรกรรม  ภาคปกติ </t>
  </si>
  <si>
    <t xml:space="preserve">สาขาวิชานิเทศศิลป์ (คอมพิวเตอร์กราฟิก) ภาคปกติ </t>
  </si>
  <si>
    <t xml:space="preserve">สาขาวิชานิเทศศิลป์ (โทรทัศน์และดิจิทัลมีเดีย)  ภาคปกติ </t>
  </si>
  <si>
    <t xml:space="preserve">สาขาวิชานิเทศศิลป์ (ออกแบบกราฟิกและโฆษณา)  ภาคปกติ </t>
  </si>
  <si>
    <t xml:space="preserve">สาขาวิชาออกแบบเซรามิกส์  ภาคปกติ </t>
  </si>
  <si>
    <t xml:space="preserve">สาขาวิชาการออกแบบผลิตภัณฑ์ (หลักสูตร 2 ภาษา) ภาคปกติ </t>
  </si>
  <si>
    <t xml:space="preserve">คณะศิลปกรรมศาสตร์ </t>
  </si>
  <si>
    <t>โครงการบูรพาพัฒนาเกษตรยุคใหม่ วิทยาเขตสระแก้ว  TCAS รอบ 1</t>
  </si>
  <si>
    <t>โครงการรับตรง วิทยาเขตสระแก้ว  TCAS รอบ 1</t>
  </si>
  <si>
    <t>TCAS รอบ 1</t>
  </si>
  <si>
    <t>สาขาวิชาภาษาจีน ภาคปกติ</t>
  </si>
  <si>
    <t xml:space="preserve">สาขาวิชาสาธารณสุขชุมชน ภาคปกติ </t>
  </si>
  <si>
    <t xml:space="preserve">สาขาวิชาสุขศาสตร์อุตสาหกรรมและความปลอดภัย ภาคปกติ </t>
  </si>
  <si>
    <t>สาขาวิชาสุขศึกษาและการส่งเสริมสุขภาพ ภาคปกติ</t>
  </si>
  <si>
    <t xml:space="preserve">สาขาวิชาอนามัยสิ่งแวดล้อม ภาคปกติ 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</si>
  <si>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</si>
  <si>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</si>
  <si>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</si>
  <si>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</si>
  <si>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</si>
  <si>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</si>
  <si>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</si>
  <si>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</si>
  <si>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</si>
  <si>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</si>
  <si>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</si>
  <si>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</si>
  <si>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</si>
  <si>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</si>
  <si>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 xml:space="preserve">โครงการคุณธรรมนำเข้ามหาวิทยาลัย เด็กดีศรีระยอง </t>
  </si>
  <si>
    <t>โครงการขยายโอกาสทางการศึกษาในท้องถิ่น ครั้งที่ 1</t>
  </si>
  <si>
    <t xml:space="preserve">โครงการนักเรียนผู้มีความสามารถพิเศษทางศิลปกรรม (โครงการช้างเผือก) คณะศิลปกรรมศาสตร์ </t>
  </si>
  <si>
    <t>โครงการบูรพาพัฒนาเกษตรยุคใหม่ วิทยาเขตสระแก้ว ครั้งที่ 1</t>
  </si>
  <si>
    <t>โครงการรับตรง วิทยาเขตสระแก้ว ครั้งที่ 1</t>
  </si>
  <si>
    <t>โครงการหลักสูตรนิติศาสตรบัณฑิต ภาคบัณฑิต ภาคพิเศษ (เรียนปริญญาตรีเป็นใบที่ 2)</t>
  </si>
  <si>
    <t xml:space="preserve">โครงการหลักสูตรรัฐประศาสนศาสตรบัณฑิต สาขาวิชาการบริหารท้องถิ่น (สำหรับผู้มีประสบการณ์การทำงาน) </t>
  </si>
  <si>
    <t xml:space="preserve">สาขาวิชาเทคโนโลยีการศึกษา (หลักสูตร 4 ปี) ภาคพิเศษ </t>
  </si>
  <si>
    <t>สาขาวิชาภาษาจีน (หลักสูตร 5 ปี) ภาคปกติ</t>
  </si>
  <si>
    <t>สาขาวิชาดนตรีศึกษา (หลักสูตร 4 ปี)  ภาคปกติ</t>
  </si>
  <si>
    <t>สาขาวิชาพลศึกษา (หลักสูตร 4 ปี)  ภาคปกติ</t>
  </si>
  <si>
    <t>สาขาวิชาฟิสิกส์ (หลักสูตร 4 ปี)  ภาคปกติ</t>
  </si>
  <si>
    <t>สาขาวิชาศิลปศึกษา (หลักสูตร 4 ปี)  ภาคปกติ</t>
  </si>
  <si>
    <t>สาขาวิชาพลศึกษา (หลักสูตร 4 ปี) ภาคปกติ</t>
  </si>
  <si>
    <t>สาขาวิชาชีววิทยา (หลักสูตร 4 ปี) ภาคปกติ</t>
  </si>
  <si>
    <t>สาขาวิชาดนตรีศึกษา (หลักสูตร 4 ปี) ภาคปกติ</t>
  </si>
  <si>
    <t>fac</t>
  </si>
  <si>
    <t>maj</t>
  </si>
  <si>
    <t>SumOfm1</t>
  </si>
  <si>
    <t>SumOfm2</t>
  </si>
  <si>
    <t>SumOfm3</t>
  </si>
  <si>
    <t>SumOfm4</t>
  </si>
  <si>
    <t>SumOfm5</t>
  </si>
  <si>
    <t>SumOfm6</t>
  </si>
  <si>
    <t>โครงการหลักสูตรนิติศาสตรบัณฑิต ภาคบัณฑิต ภาคพิเศษ (เรียนปริญญาตรีเป็นใบที่ 2)
โครงการหลักสูตรรัฐประศาสนศาสตรบัณฑิต สาขาวิชาการบริหารท้องถิ่น (สำหรับผู้มีประสบการณ์การทำงาน)</t>
  </si>
  <si>
    <t>โครงการหลักสูตรรัฐประศาสนศาสตรบัณฑิต สาขาวิชาการบริหารท้องถิ่น (สำหรับผู้มีประสบการณ์การทำงาน)</t>
  </si>
  <si>
    <t>สาขาวิชาการจัดการทรัพยากรวัฒนธรรม ภาคปกติ</t>
  </si>
  <si>
    <t>สาขาวิชาจิตวิทยา กลุ่มจิตวิทยาอุตสาหกรรมและองค์การ ภาคปกติ</t>
  </si>
  <si>
    <t>สาขาวิชาการจัดการบริการสังคม ภาคปกติ</t>
  </si>
  <si>
    <t>หลักสูตรนิเทศศาสตรบัณฑิต ภาคปกติ</t>
  </si>
  <si>
    <t>สาขาวิชาประวัติศาสตร์ ภาคปกติ</t>
  </si>
  <si>
    <t>สาขาวิชาภาษาเกาหลี ภาคปกติ</t>
  </si>
  <si>
    <t>หลักสูตรเศรษฐศาสตรบัณฑิต ภาคปกติ</t>
  </si>
  <si>
    <t>สาขาวิชาสารสนเทศศึกษา ภาคปกติ</t>
  </si>
  <si>
    <t>สาขาวิชาเกษตรศาสตร์ กลุ่มวิชาพืชศาสตร์ ภาคปกติ</t>
  </si>
  <si>
    <t>สาขาวิชาเกษตรศาสตร์ กลุ่มวิชาสัตวศาสตร์ ภาคปกติ</t>
  </si>
  <si>
    <t>สาขาวิชาพัฒนาผลิตภัณฑ์อุตสาหกรรมเกษตร ภาคปกติ</t>
  </si>
  <si>
    <t>สาขาวิชาการจัดการ กลุ่มวิชาการตลาด ภาคปกติ</t>
  </si>
  <si>
    <t>สาขาวิชากราฟิกอาร์ตและกราฟิกมีเดีย ภาคปกติ</t>
  </si>
  <si>
    <t>สาขาวิชาการออกแบบผลิตภัณฑ์ (หลักสูตร 2 ภาษา) ภาคปกติ</t>
  </si>
  <si>
    <t>สาขาวิชานิเทศศิลป์ (คอมพิวเตอร์กราฟิก) ภาคปกติ</t>
  </si>
  <si>
    <t>สาขาวิชานิเทศศิลป์ (โทรทัศน์และดิจิทัลมีเดีย) ภาคปกติ</t>
  </si>
  <si>
    <t>สาขาวิชานิเทศศิลป์ (ออกแบบกราฟิกและโฆษณา) ภาคปกติ</t>
  </si>
  <si>
    <t>สาขาวิชาชีวเคมี ภาคปกติ</t>
  </si>
  <si>
    <t>สาขาวิชาชีววิทยา ภาคปกติ</t>
  </si>
  <si>
    <t>สาขาวิชาเทคโนโลยีชีวภาพ ภาคปกติ</t>
  </si>
  <si>
    <t>สาขาวิชาฟิสิกส์ ภาคปกติ</t>
  </si>
  <si>
    <t>สาขาวิชาฟิสิกส์ประยุกต์ ภาคปกติ</t>
  </si>
  <si>
    <t>สาขาวิชาวาริชศาสตร์ ภาคปกติ</t>
  </si>
  <si>
    <t>สาขาวิชาสถิติ ภาคปกติ</t>
  </si>
  <si>
    <t>สาขาวิชาวิทยาการคอมพิวเตอร์ ภาคปกติ</t>
  </si>
  <si>
    <t>สาขาวิชาเคมี (หลักสูตร 4 ปี) ภาคปกติ</t>
  </si>
  <si>
    <t>สาขาวิชาศิลปศึกษา (หลักสูตร 4 ปี) ภาคปกติ</t>
  </si>
  <si>
    <t>สาขาวิชาวิศวกรรมเคมี ภาคปกติ</t>
  </si>
  <si>
    <t>สาขาวิชาวิศวกรรมไฟฟ้า ภาคปกติ</t>
  </si>
  <si>
    <t>สาขาวิชาวิศวกรรมเครื่องกล ภาคปกติ</t>
  </si>
  <si>
    <t>สาขาวิชาวิศวกรรมวัสดุ ภาคปกติ</t>
  </si>
  <si>
    <t>สาขาวิชาวิศวกรรมอุตสาหการ ภาคปกติ</t>
  </si>
  <si>
    <t>หลักสูตรรัฐศาสตรบัณฑิต ภาคปกติ</t>
  </si>
  <si>
    <t>สาขาวิชาภาษาอังกฤษเพื่อการสื่อสารทางธุรกิจ ภาคปกติ</t>
  </si>
  <si>
    <t>สาขาวิชาพยาธิวิทยากายวิภาค ภาคปกติ</t>
  </si>
  <si>
    <t>สาขาวิชาเทคโนโลยีทางทะเล ภาคปกติ</t>
  </si>
  <si>
    <t>สาขาวิชาเทคโนโลยีการเกษตร (ด้านพืช) ภาคปกติ</t>
  </si>
  <si>
    <t>สาขาวิชาชีวเวชศาสตร์ ภาคปกติ</t>
  </si>
  <si>
    <t>สาขาวิชาเทคนิคการแพทย์ ภาคปกติ</t>
  </si>
  <si>
    <t>สาขาวิชาการติดต่อสื่อสาร กลุ่มวิชาทักษะการติดต่อสื่อสารเพื่อพัฒนาทรัพยากรมนุษย์ ภาคปกติ</t>
  </si>
  <si>
    <t>หลักสูตรบริหารธุรกิจบัณฑิต กลุ่มวิชาการจัดการธุรกิจระหว่างประเทศ ภาคปกติ</t>
  </si>
  <si>
    <t>สาขาวิชาการติดต่อสื่อสาร กลุ่มวิชาการติดต่อสื่อสารเชิงธุรกิจ ภาคปกติ</t>
  </si>
  <si>
    <t>สาขาวิชานิเทศศิลป์และการออกแบบ ภาคปกติ</t>
  </si>
  <si>
    <t>สาขาวิชาการจัดการการบริการและการท่องเที่ยวนานาชาติ ภาคปกติ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</si>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</sst>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\-#,##0\ "/>
    <numFmt numFmtId="188" formatCode="#,##0;\-#,##0;\-;\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/>
  </cellStyleXfs>
  <cellXfs count="12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2" fillId="0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187" fontId="6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4" xfId="0" applyFont="1" applyFill="1" applyBorder="1" applyAlignment="1"/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4" xfId="0" applyFont="1" applyFill="1" applyBorder="1"/>
    <xf numFmtId="0" fontId="2" fillId="0" borderId="9" xfId="0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/>
    <xf numFmtId="0" fontId="2" fillId="0" borderId="10" xfId="0" applyFont="1" applyFill="1" applyBorder="1"/>
    <xf numFmtId="0" fontId="2" fillId="0" borderId="11" xfId="0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4" fillId="0" borderId="0" xfId="0" quotePrefix="1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1" xfId="0" quotePrefix="1" applyFont="1" applyFill="1" applyBorder="1" applyAlignment="1" applyProtection="1">
      <alignment horizontal="center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10" xfId="0" applyFont="1" applyFill="1" applyBorder="1"/>
    <xf numFmtId="0" fontId="2" fillId="2" borderId="1" xfId="0" applyFont="1" applyFill="1" applyBorder="1" applyAlignment="1"/>
    <xf numFmtId="0" fontId="2" fillId="2" borderId="11" xfId="0" applyFont="1" applyFill="1" applyBorder="1" applyAlignment="1"/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/>
    <xf numFmtId="0" fontId="2" fillId="2" borderId="9" xfId="0" applyFont="1" applyFill="1" applyBorder="1" applyAlignment="1"/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3" fillId="0" borderId="4" xfId="0" quotePrefix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188" fontId="2" fillId="0" borderId="1" xfId="0" quotePrefix="1" applyNumberFormat="1" applyFont="1" applyBorder="1" applyAlignment="1">
      <alignment horizontal="center" vertical="center"/>
    </xf>
    <xf numFmtId="0" fontId="8" fillId="3" borderId="15" xfId="2" applyFont="1" applyFill="1" applyBorder="1" applyAlignment="1">
      <alignment horizontal="center"/>
    </xf>
    <xf numFmtId="0" fontId="8" fillId="0" borderId="16" xfId="2" applyFont="1" applyFill="1" applyBorder="1" applyAlignment="1">
      <alignment wrapText="1"/>
    </xf>
    <xf numFmtId="0" fontId="8" fillId="0" borderId="16" xfId="2" applyFont="1" applyFill="1" applyBorder="1" applyAlignment="1">
      <alignment horizontal="right" wrapText="1"/>
    </xf>
    <xf numFmtId="0" fontId="8" fillId="0" borderId="16" xfId="2" applyFont="1" applyFill="1" applyBorder="1" applyAlignment="1"/>
    <xf numFmtId="0" fontId="0" fillId="0" borderId="0" xfId="0" applyAlignment="1"/>
    <xf numFmtId="0" fontId="8" fillId="0" borderId="16" xfId="2" applyFont="1" applyFill="1" applyBorder="1" applyAlignment="1">
      <alignment horizontal="right"/>
    </xf>
    <xf numFmtId="188" fontId="2" fillId="0" borderId="1" xfId="0" applyNumberFormat="1" applyFont="1" applyFill="1" applyBorder="1" applyAlignment="1">
      <alignment horizontal="center" vertical="center"/>
    </xf>
    <xf numFmtId="188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188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88" fontId="4" fillId="0" borderId="1" xfId="0" applyNumberFormat="1" applyFont="1" applyFill="1" applyBorder="1" applyAlignment="1">
      <alignment horizontal="center" vertical="center"/>
    </xf>
    <xf numFmtId="188" fontId="2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88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_arra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B1" workbookViewId="0">
      <selection activeCell="C3" sqref="C3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415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24" t="s">
        <v>149</v>
      </c>
      <c r="D4" s="24" t="s">
        <v>1</v>
      </c>
      <c r="E4" s="110">
        <f>VALUE(VLOOKUP(TRIM($C4),array!$B$2:$H$118,2,FALSE))</f>
        <v>101</v>
      </c>
      <c r="F4" s="110">
        <f>VLOOKUP(TRIM($C4),array!$B$2:$H$118,3,FALSE)</f>
        <v>61</v>
      </c>
      <c r="G4" s="110">
        <f>VLOOKUP(TRIM($C4),array!$B$2:$H$118,4,FALSE)</f>
        <v>32</v>
      </c>
      <c r="H4" s="110">
        <f>VLOOKUP(TRIM($C4),array!$B$2:$H$118,5,FALSE)</f>
        <v>29</v>
      </c>
      <c r="I4" s="110">
        <f>VLOOKUP(TRIM($C4),array!$B$2:$H$118,6,FALSE)</f>
        <v>26</v>
      </c>
      <c r="J4" s="110">
        <f>VLOOKUP(TRIM($C4),array!$B$2:$H$118,7,FALSE)</f>
        <v>25</v>
      </c>
    </row>
    <row r="5" spans="1:10" x14ac:dyDescent="0.55000000000000004">
      <c r="A5" s="6" t="s">
        <v>19</v>
      </c>
      <c r="B5" s="23" t="s">
        <v>252</v>
      </c>
      <c r="C5" s="12" t="s">
        <v>461</v>
      </c>
      <c r="D5" s="25" t="s">
        <v>2</v>
      </c>
      <c r="E5" s="110">
        <f>VALUE(VLOOKUP(TRIM($C5),array!$B$2:$H$118,2,FALSE))</f>
        <v>0</v>
      </c>
      <c r="F5" s="110">
        <f>VLOOKUP(TRIM($C5),array!$B$2:$H$118,3,FALSE)</f>
        <v>0</v>
      </c>
      <c r="G5" s="110">
        <f>VLOOKUP(TRIM($C5),array!$B$2:$H$118,4,FALSE)</f>
        <v>0</v>
      </c>
      <c r="H5" s="110">
        <f>VLOOKUP(TRIM($C5),array!$B$2:$H$118,5,FALSE)</f>
        <v>0</v>
      </c>
      <c r="I5" s="110">
        <f>VLOOKUP(TRIM($C5),array!$B$2:$H$118,6,FALSE)</f>
        <v>0</v>
      </c>
      <c r="J5" s="110">
        <f>VLOOKUP(TRIM($C5),array!$B$2:$H$118,7,FALSE)</f>
        <v>0</v>
      </c>
    </row>
    <row r="6" spans="1:10" x14ac:dyDescent="0.55000000000000004">
      <c r="A6" s="6" t="s">
        <v>18</v>
      </c>
      <c r="B6" s="23" t="s">
        <v>253</v>
      </c>
      <c r="C6" s="12" t="s">
        <v>463</v>
      </c>
      <c r="D6" s="25" t="s">
        <v>2</v>
      </c>
      <c r="E6" s="111"/>
      <c r="F6" s="111"/>
      <c r="G6" s="111"/>
      <c r="H6" s="111"/>
      <c r="I6" s="111"/>
      <c r="J6" s="111"/>
    </row>
    <row r="7" spans="1:10" x14ac:dyDescent="0.55000000000000004">
      <c r="A7" s="6" t="s">
        <v>20</v>
      </c>
      <c r="B7" s="23" t="s">
        <v>254</v>
      </c>
      <c r="C7" s="12" t="s">
        <v>462</v>
      </c>
      <c r="D7" s="25" t="s">
        <v>2</v>
      </c>
      <c r="E7" s="110">
        <f>VALUE(VLOOKUP(TRIM($C7),array!$B$2:$H$118,2,FALSE))</f>
        <v>16</v>
      </c>
      <c r="F7" s="110">
        <f>VLOOKUP(TRIM($C7),array!$B$2:$H$118,3,FALSE)</f>
        <v>5</v>
      </c>
      <c r="G7" s="110">
        <f>VLOOKUP(TRIM($C7),array!$B$2:$H$118,4,FALSE)</f>
        <v>3</v>
      </c>
      <c r="H7" s="110">
        <f>VLOOKUP(TRIM($C7),array!$B$2:$H$118,5,FALSE)</f>
        <v>3</v>
      </c>
      <c r="I7" s="110">
        <f>VLOOKUP(TRIM($C7),array!$B$2:$H$118,6,FALSE)</f>
        <v>2</v>
      </c>
      <c r="J7" s="110">
        <f>VLOOKUP(TRIM($C7),array!$B$2:$H$118,7,FALSE)</f>
        <v>2</v>
      </c>
    </row>
    <row r="8" spans="1:10" x14ac:dyDescent="0.55000000000000004">
      <c r="A8" s="6" t="s">
        <v>94</v>
      </c>
      <c r="B8" s="23" t="s">
        <v>255</v>
      </c>
      <c r="C8" s="12" t="s">
        <v>464</v>
      </c>
      <c r="D8" s="25" t="s">
        <v>2</v>
      </c>
      <c r="E8" s="111"/>
      <c r="F8" s="111"/>
      <c r="G8" s="111"/>
      <c r="H8" s="111"/>
      <c r="I8" s="111"/>
      <c r="J8" s="111"/>
    </row>
    <row r="9" spans="1:10" x14ac:dyDescent="0.55000000000000004">
      <c r="A9" s="6" t="s">
        <v>95</v>
      </c>
      <c r="B9" s="23" t="s">
        <v>256</v>
      </c>
      <c r="C9" s="12" t="s">
        <v>465</v>
      </c>
      <c r="D9" s="25" t="s">
        <v>2</v>
      </c>
      <c r="E9" s="110">
        <f>VALUE(VLOOKUP(TRIM($C9),array!$B$2:$H$118,2,FALSE))</f>
        <v>0</v>
      </c>
      <c r="F9" s="110">
        <f>VLOOKUP(TRIM($C9),array!$B$2:$H$118,3,FALSE)</f>
        <v>0</v>
      </c>
      <c r="G9" s="110">
        <f>VLOOKUP(TRIM($C9),array!$B$2:$H$118,4,FALSE)</f>
        <v>0</v>
      </c>
      <c r="H9" s="110">
        <f>VLOOKUP(TRIM($C9),array!$B$2:$H$118,5,FALSE)</f>
        <v>0</v>
      </c>
      <c r="I9" s="110">
        <f>VLOOKUP(TRIM($C9),array!$B$2:$H$118,6,FALSE)</f>
        <v>0</v>
      </c>
      <c r="J9" s="110">
        <f>VLOOKUP(TRIM($C9),array!$B$2:$H$118,7,FALSE)</f>
        <v>0</v>
      </c>
    </row>
    <row r="10" spans="1:10" ht="21.75" customHeight="1" x14ac:dyDescent="0.55000000000000004">
      <c r="A10" s="6" t="s">
        <v>70</v>
      </c>
      <c r="B10" s="23" t="s">
        <v>257</v>
      </c>
      <c r="C10" s="12" t="s">
        <v>466</v>
      </c>
      <c r="D10" s="25" t="s">
        <v>2</v>
      </c>
      <c r="E10" s="110">
        <f>VALUE(VLOOKUP(TRIM($C10),array!$B$2:$H$118,2,FALSE))</f>
        <v>106</v>
      </c>
      <c r="F10" s="110">
        <f>VLOOKUP(TRIM($C10),array!$B$2:$H$118,3,FALSE)</f>
        <v>14</v>
      </c>
      <c r="G10" s="110">
        <f>VLOOKUP(TRIM($C10),array!$B$2:$H$118,4,FALSE)</f>
        <v>14</v>
      </c>
      <c r="H10" s="110">
        <f>VLOOKUP(TRIM($C10),array!$B$2:$H$118,5,FALSE)</f>
        <v>14</v>
      </c>
      <c r="I10" s="110">
        <f>VLOOKUP(TRIM($C10),array!$B$2:$H$118,6,FALSE)</f>
        <v>12</v>
      </c>
      <c r="J10" s="110">
        <f>VLOOKUP(TRIM($C10),array!$B$2:$H$118,7,FALSE)</f>
        <v>12</v>
      </c>
    </row>
    <row r="11" spans="1:10" ht="21.75" customHeight="1" x14ac:dyDescent="0.55000000000000004">
      <c r="A11" s="6"/>
      <c r="B11" s="23" t="s">
        <v>258</v>
      </c>
      <c r="C11" s="12" t="s">
        <v>416</v>
      </c>
      <c r="D11" s="25" t="s">
        <v>2</v>
      </c>
      <c r="E11" s="111"/>
      <c r="F11" s="111"/>
      <c r="G11" s="111"/>
      <c r="H11" s="111"/>
      <c r="I11" s="111"/>
      <c r="J11" s="111"/>
    </row>
    <row r="12" spans="1:10" ht="21.75" customHeight="1" x14ac:dyDescent="0.55000000000000004">
      <c r="A12" s="6"/>
      <c r="B12" s="23" t="s">
        <v>259</v>
      </c>
      <c r="C12" s="12" t="s">
        <v>385</v>
      </c>
      <c r="D12" s="25" t="s">
        <v>2</v>
      </c>
      <c r="E12" s="110">
        <f>VALUE(VLOOKUP(TRIM($C12),array!$B$2:$H$118,2,FALSE))</f>
        <v>3</v>
      </c>
      <c r="F12" s="110">
        <f>VLOOKUP(TRIM($C12),array!$B$2:$H$118,3,FALSE)</f>
        <v>1</v>
      </c>
      <c r="G12" s="110">
        <f>VLOOKUP(TRIM($C12),array!$B$2:$H$118,4,FALSE)</f>
        <v>0</v>
      </c>
      <c r="H12" s="110">
        <f>VLOOKUP(TRIM($C12),array!$B$2:$H$118,5,FALSE)</f>
        <v>0</v>
      </c>
      <c r="I12" s="110">
        <f>VLOOKUP(TRIM($C12),array!$B$2:$H$118,6,FALSE)</f>
        <v>0</v>
      </c>
      <c r="J12" s="110">
        <f>VLOOKUP(TRIM($C12),array!$B$2:$H$118,7,FALSE)</f>
        <v>0</v>
      </c>
    </row>
    <row r="13" spans="1:10" ht="21.75" customHeight="1" x14ac:dyDescent="0.55000000000000004">
      <c r="A13" s="6"/>
      <c r="B13" s="23" t="s">
        <v>260</v>
      </c>
      <c r="C13" s="12" t="s">
        <v>386</v>
      </c>
      <c r="D13" s="25" t="s">
        <v>2</v>
      </c>
      <c r="E13" s="110">
        <f>VALUE(VLOOKUP(TRIM($C13),array!$B$2:$H$118,2,FALSE))</f>
        <v>37</v>
      </c>
      <c r="F13" s="110">
        <f>VLOOKUP(TRIM($C13),array!$B$2:$H$118,3,FALSE)</f>
        <v>24</v>
      </c>
      <c r="G13" s="110">
        <f>VLOOKUP(TRIM($C13),array!$B$2:$H$118,4,FALSE)</f>
        <v>20</v>
      </c>
      <c r="H13" s="110">
        <f>VLOOKUP(TRIM($C13),array!$B$2:$H$118,5,FALSE)</f>
        <v>20</v>
      </c>
      <c r="I13" s="110">
        <f>VLOOKUP(TRIM($C13),array!$B$2:$H$118,6,FALSE)</f>
        <v>18</v>
      </c>
      <c r="J13" s="110">
        <f>VLOOKUP(TRIM($C13),array!$B$2:$H$118,7,FALSE)</f>
        <v>17</v>
      </c>
    </row>
    <row r="14" spans="1:10" ht="21.75" customHeight="1" x14ac:dyDescent="0.55000000000000004">
      <c r="A14" s="6"/>
      <c r="B14" s="23" t="s">
        <v>261</v>
      </c>
      <c r="C14" s="12" t="s">
        <v>387</v>
      </c>
      <c r="D14" s="25" t="s">
        <v>2</v>
      </c>
      <c r="E14" s="110">
        <f>VALUE(VLOOKUP(TRIM($C14),array!$B$2:$H$118,2,FALSE))</f>
        <v>12</v>
      </c>
      <c r="F14" s="110">
        <f>VLOOKUP(TRIM($C14),array!$B$2:$H$118,3,FALSE)</f>
        <v>4</v>
      </c>
      <c r="G14" s="110">
        <f>VLOOKUP(TRIM($C14),array!$B$2:$H$118,4,FALSE)</f>
        <v>3</v>
      </c>
      <c r="H14" s="110">
        <f>VLOOKUP(TRIM($C14),array!$B$2:$H$118,5,FALSE)</f>
        <v>3</v>
      </c>
      <c r="I14" s="110">
        <f>VLOOKUP(TRIM($C14),array!$B$2:$H$118,6,FALSE)</f>
        <v>3</v>
      </c>
      <c r="J14" s="110">
        <f>VLOOKUP(TRIM($C14),array!$B$2:$H$118,7,FALSE)</f>
        <v>2</v>
      </c>
    </row>
    <row r="15" spans="1:10" ht="21.75" customHeight="1" x14ac:dyDescent="0.55000000000000004">
      <c r="A15" s="6"/>
      <c r="B15" s="23" t="s">
        <v>262</v>
      </c>
      <c r="C15" s="12" t="s">
        <v>388</v>
      </c>
      <c r="D15" s="25" t="s">
        <v>2</v>
      </c>
      <c r="E15" s="110">
        <f>VALUE(VLOOKUP(TRIM($C15),array!$B$2:$H$118,2,FALSE))</f>
        <v>81</v>
      </c>
      <c r="F15" s="110">
        <f>VLOOKUP(TRIM($C15),array!$B$2:$H$118,3,FALSE)</f>
        <v>8</v>
      </c>
      <c r="G15" s="110">
        <f>VLOOKUP(TRIM($C15),array!$B$2:$H$118,4,FALSE)</f>
        <v>8</v>
      </c>
      <c r="H15" s="110">
        <f>VLOOKUP(TRIM($C15),array!$B$2:$H$118,5,FALSE)</f>
        <v>8</v>
      </c>
      <c r="I15" s="110">
        <f>VLOOKUP(TRIM($C15),array!$B$2:$H$118,6,FALSE)</f>
        <v>7</v>
      </c>
      <c r="J15" s="110">
        <f>VLOOKUP(TRIM($C15),array!$B$2:$H$118,7,FALSE)</f>
        <v>7</v>
      </c>
    </row>
    <row r="16" spans="1:10" ht="21.75" customHeight="1" x14ac:dyDescent="0.55000000000000004">
      <c r="A16" s="6"/>
      <c r="B16" s="23" t="s">
        <v>263</v>
      </c>
      <c r="C16" s="12" t="s">
        <v>389</v>
      </c>
      <c r="D16" s="25" t="s">
        <v>2</v>
      </c>
      <c r="E16" s="110">
        <f>VALUE(VLOOKUP(TRIM($C16),array!$B$2:$H$118,2,FALSE))</f>
        <v>10</v>
      </c>
      <c r="F16" s="110">
        <f>VLOOKUP(TRIM($C16),array!$B$2:$H$118,3,FALSE)</f>
        <v>6</v>
      </c>
      <c r="G16" s="110">
        <f>VLOOKUP(TRIM($C16),array!$B$2:$H$118,4,FALSE)</f>
        <v>5</v>
      </c>
      <c r="H16" s="110">
        <f>VLOOKUP(TRIM($C16),array!$B$2:$H$118,5,FALSE)</f>
        <v>5</v>
      </c>
      <c r="I16" s="110">
        <f>VLOOKUP(TRIM($C16),array!$B$2:$H$118,6,FALSE)</f>
        <v>4</v>
      </c>
      <c r="J16" s="110">
        <f>VLOOKUP(TRIM($C16),array!$B$2:$H$118,7,FALSE)</f>
        <v>4</v>
      </c>
    </row>
    <row r="17" spans="1:10" ht="21.75" customHeight="1" x14ac:dyDescent="0.55000000000000004">
      <c r="A17" s="6"/>
      <c r="B17" s="23" t="s">
        <v>264</v>
      </c>
      <c r="C17" s="12" t="s">
        <v>395</v>
      </c>
      <c r="D17" s="25" t="s">
        <v>2</v>
      </c>
      <c r="E17" s="110">
        <f>VALUE(VLOOKUP(TRIM($C17),array!$B$2:$H$118,2,FALSE))</f>
        <v>2</v>
      </c>
      <c r="F17" s="110">
        <f>VLOOKUP(TRIM($C17),array!$B$2:$H$118,3,FALSE)</f>
        <v>2</v>
      </c>
      <c r="G17" s="110">
        <f>VLOOKUP(TRIM($C17),array!$B$2:$H$118,4,FALSE)</f>
        <v>1</v>
      </c>
      <c r="H17" s="110">
        <f>VLOOKUP(TRIM($C17),array!$B$2:$H$118,5,FALSE)</f>
        <v>1</v>
      </c>
      <c r="I17" s="110">
        <f>VLOOKUP(TRIM($C17),array!$B$2:$H$118,6,FALSE)</f>
        <v>1</v>
      </c>
      <c r="J17" s="110">
        <f>VLOOKUP(TRIM($C17),array!$B$2:$H$118,7,FALSE)</f>
        <v>1</v>
      </c>
    </row>
    <row r="18" spans="1:10" ht="21.75" customHeight="1" x14ac:dyDescent="0.55000000000000004">
      <c r="A18" s="6"/>
      <c r="B18" s="23" t="s">
        <v>265</v>
      </c>
      <c r="C18" s="12" t="s">
        <v>467</v>
      </c>
      <c r="D18" s="25" t="s">
        <v>2</v>
      </c>
      <c r="E18" s="110">
        <f>VALUE(VLOOKUP(TRIM($C18),array!$B$2:$H$118,2,FALSE))</f>
        <v>2</v>
      </c>
      <c r="F18" s="110">
        <f>VLOOKUP(TRIM($C18),array!$B$2:$H$118,3,FALSE)</f>
        <v>2</v>
      </c>
      <c r="G18" s="110">
        <f>VLOOKUP(TRIM($C18),array!$B$2:$H$118,4,FALSE)</f>
        <v>2</v>
      </c>
      <c r="H18" s="110">
        <f>VLOOKUP(TRIM($C18),array!$B$2:$H$118,5,FALSE)</f>
        <v>2</v>
      </c>
      <c r="I18" s="110">
        <f>VLOOKUP(TRIM($C18),array!$B$2:$H$118,6,FALSE)</f>
        <v>2</v>
      </c>
      <c r="J18" s="110">
        <f>VLOOKUP(TRIM($C18),array!$B$2:$H$118,7,FALSE)</f>
        <v>2</v>
      </c>
    </row>
    <row r="19" spans="1:10" ht="21.75" customHeight="1" x14ac:dyDescent="0.55000000000000004">
      <c r="A19" s="6"/>
      <c r="B19" s="23" t="s">
        <v>266</v>
      </c>
      <c r="C19" s="12" t="s">
        <v>468</v>
      </c>
      <c r="D19" s="25" t="s">
        <v>2</v>
      </c>
      <c r="E19" s="111"/>
      <c r="F19" s="111"/>
      <c r="G19" s="111"/>
      <c r="H19" s="111"/>
      <c r="I19" s="111"/>
      <c r="J19" s="111"/>
    </row>
    <row r="20" spans="1:10" ht="21.75" customHeight="1" x14ac:dyDescent="0.55000000000000004">
      <c r="A20" s="6" t="s">
        <v>71</v>
      </c>
      <c r="B20" s="23" t="s">
        <v>267</v>
      </c>
      <c r="C20" s="24" t="s">
        <v>156</v>
      </c>
      <c r="D20" s="24" t="s">
        <v>3</v>
      </c>
      <c r="E20" s="110">
        <f>VALUE(VLOOKUP(TRIM($C20),array!$B$2:$H$118,2,FALSE))</f>
        <v>19</v>
      </c>
      <c r="F20" s="110">
        <f>VLOOKUP(TRIM($C20),array!$B$2:$H$118,3,FALSE)</f>
        <v>19</v>
      </c>
      <c r="G20" s="110">
        <f>VLOOKUP(TRIM($C20),array!$B$2:$H$118,4,FALSE)</f>
        <v>16</v>
      </c>
      <c r="H20" s="110">
        <f>VLOOKUP(TRIM($C20),array!$B$2:$H$118,5,FALSE)</f>
        <v>14</v>
      </c>
      <c r="I20" s="110">
        <f>VLOOKUP(TRIM($C20),array!$B$2:$H$118,6,FALSE)</f>
        <v>13</v>
      </c>
      <c r="J20" s="110">
        <f>VLOOKUP(TRIM($C20),array!$B$2:$H$118,7,FALSE)</f>
        <v>12</v>
      </c>
    </row>
    <row r="21" spans="1:10" x14ac:dyDescent="0.55000000000000004">
      <c r="A21" s="6" t="s">
        <v>79</v>
      </c>
      <c r="B21" s="23" t="s">
        <v>268</v>
      </c>
      <c r="C21" s="26" t="s">
        <v>157</v>
      </c>
      <c r="D21" s="27" t="s">
        <v>5</v>
      </c>
      <c r="E21" s="110">
        <f>VALUE(VLOOKUP(TRIM($C21),array!$B$2:$H$118,2,FALSE))</f>
        <v>22</v>
      </c>
      <c r="F21" s="110">
        <f>VLOOKUP(TRIM($C21),array!$B$2:$H$118,3,FALSE)</f>
        <v>15</v>
      </c>
      <c r="G21" s="110">
        <f>VLOOKUP(TRIM($C21),array!$B$2:$H$118,4,FALSE)</f>
        <v>13</v>
      </c>
      <c r="H21" s="110">
        <f>VLOOKUP(TRIM($C21),array!$B$2:$H$118,5,FALSE)</f>
        <v>13</v>
      </c>
      <c r="I21" s="110">
        <f>VLOOKUP(TRIM($C21),array!$B$2:$H$118,6,FALSE)</f>
        <v>10</v>
      </c>
      <c r="J21" s="110">
        <f>VLOOKUP(TRIM($C21),array!$B$2:$H$118,7,FALSE)</f>
        <v>10</v>
      </c>
    </row>
    <row r="22" spans="1:10" ht="21.75" customHeight="1" x14ac:dyDescent="0.55000000000000004">
      <c r="A22" s="6" t="s">
        <v>77</v>
      </c>
      <c r="B22" s="23" t="s">
        <v>269</v>
      </c>
      <c r="C22" s="26" t="s">
        <v>158</v>
      </c>
      <c r="D22" s="27" t="s">
        <v>5</v>
      </c>
      <c r="E22" s="110">
        <f>VALUE(VLOOKUP(TRIM($C22),array!$B$2:$H$118,2,FALSE))</f>
        <v>25</v>
      </c>
      <c r="F22" s="110">
        <f>VLOOKUP(TRIM($C22),array!$B$2:$H$118,3,FALSE)</f>
        <v>11</v>
      </c>
      <c r="G22" s="110">
        <f>VLOOKUP(TRIM($C22),array!$B$2:$H$118,4,FALSE)</f>
        <v>8</v>
      </c>
      <c r="H22" s="110">
        <f>VLOOKUP(TRIM($C22),array!$B$2:$H$118,5,FALSE)</f>
        <v>8</v>
      </c>
      <c r="I22" s="110">
        <f>VLOOKUP(TRIM($C22),array!$B$2:$H$118,6,FALSE)</f>
        <v>7</v>
      </c>
      <c r="J22" s="110">
        <f>VLOOKUP(TRIM($C22),array!$B$2:$H$118,7,FALSE)</f>
        <v>7</v>
      </c>
    </row>
    <row r="23" spans="1:10" x14ac:dyDescent="0.55000000000000004">
      <c r="A23" s="6" t="s">
        <v>72</v>
      </c>
      <c r="B23" s="23" t="s">
        <v>270</v>
      </c>
      <c r="C23" s="26" t="s">
        <v>159</v>
      </c>
      <c r="D23" s="27" t="s">
        <v>5</v>
      </c>
      <c r="E23" s="110">
        <f>VALUE(VLOOKUP(TRIM($C23),array!$B$2:$H$118,2,FALSE))</f>
        <v>57</v>
      </c>
      <c r="F23" s="110">
        <f>VLOOKUP(TRIM($C23),array!$B$2:$H$118,3,FALSE)</f>
        <v>20</v>
      </c>
      <c r="G23" s="110">
        <f>VLOOKUP(TRIM($C23),array!$B$2:$H$118,4,FALSE)</f>
        <v>17</v>
      </c>
      <c r="H23" s="110">
        <f>VLOOKUP(TRIM($C23),array!$B$2:$H$118,5,FALSE)</f>
        <v>17</v>
      </c>
      <c r="I23" s="110">
        <f>VLOOKUP(TRIM($C23),array!$B$2:$H$118,6,FALSE)</f>
        <v>17</v>
      </c>
      <c r="J23" s="110">
        <f>VLOOKUP(TRIM($C23),array!$B$2:$H$118,7,FALSE)</f>
        <v>16</v>
      </c>
    </row>
    <row r="24" spans="1:10" ht="21.75" customHeight="1" x14ac:dyDescent="0.55000000000000004">
      <c r="A24" s="6" t="s">
        <v>78</v>
      </c>
      <c r="B24" s="23" t="s">
        <v>271</v>
      </c>
      <c r="C24" s="26" t="s">
        <v>160</v>
      </c>
      <c r="D24" s="27" t="s">
        <v>5</v>
      </c>
      <c r="E24" s="110">
        <f>VALUE(VLOOKUP(TRIM($C24),array!$B$2:$H$118,2,FALSE))</f>
        <v>22</v>
      </c>
      <c r="F24" s="110">
        <f>VLOOKUP(TRIM($C24),array!$B$2:$H$118,3,FALSE)</f>
        <v>14</v>
      </c>
      <c r="G24" s="110">
        <f>VLOOKUP(TRIM($C24),array!$B$2:$H$118,4,FALSE)</f>
        <v>10</v>
      </c>
      <c r="H24" s="110">
        <f>VLOOKUP(TRIM($C24),array!$B$2:$H$118,5,FALSE)</f>
        <v>10</v>
      </c>
      <c r="I24" s="110">
        <f>VLOOKUP(TRIM($C24),array!$B$2:$H$118,6,FALSE)</f>
        <v>8</v>
      </c>
      <c r="J24" s="110">
        <f>VLOOKUP(TRIM($C24),array!$B$2:$H$118,7,FALSE)</f>
        <v>8</v>
      </c>
    </row>
    <row r="25" spans="1:10" ht="21.75" customHeight="1" x14ac:dyDescent="0.55000000000000004">
      <c r="A25" s="6" t="s">
        <v>73</v>
      </c>
      <c r="B25" s="23" t="s">
        <v>272</v>
      </c>
      <c r="C25" s="26" t="s">
        <v>161</v>
      </c>
      <c r="D25" s="27" t="s">
        <v>5</v>
      </c>
      <c r="E25" s="110">
        <f>VALUE(VLOOKUP(TRIM($C25),array!$B$2:$H$118,2,FALSE))</f>
        <v>12</v>
      </c>
      <c r="F25" s="110">
        <f>VLOOKUP(TRIM($C25),array!$B$2:$H$118,3,FALSE)</f>
        <v>12</v>
      </c>
      <c r="G25" s="110">
        <f>VLOOKUP(TRIM($C25),array!$B$2:$H$118,4,FALSE)</f>
        <v>10</v>
      </c>
      <c r="H25" s="110">
        <f>VLOOKUP(TRIM($C25),array!$B$2:$H$118,5,FALSE)</f>
        <v>10</v>
      </c>
      <c r="I25" s="110">
        <f>VLOOKUP(TRIM($C25),array!$B$2:$H$118,6,FALSE)</f>
        <v>8</v>
      </c>
      <c r="J25" s="110">
        <f>VLOOKUP(TRIM($C25),array!$B$2:$H$118,7,FALSE)</f>
        <v>8</v>
      </c>
    </row>
    <row r="26" spans="1:10" ht="21.75" customHeight="1" x14ac:dyDescent="0.55000000000000004">
      <c r="A26" s="6" t="s">
        <v>74</v>
      </c>
      <c r="B26" s="23" t="s">
        <v>273</v>
      </c>
      <c r="C26" s="26" t="s">
        <v>162</v>
      </c>
      <c r="D26" s="27" t="s">
        <v>5</v>
      </c>
      <c r="E26" s="110">
        <f>VALUE(VLOOKUP(TRIM($C26),array!$B$2:$H$118,2,FALSE))</f>
        <v>29</v>
      </c>
      <c r="F26" s="110">
        <f>VLOOKUP(TRIM($C26),array!$B$2:$H$118,3,FALSE)</f>
        <v>15</v>
      </c>
      <c r="G26" s="110">
        <f>VLOOKUP(TRIM($C26),array!$B$2:$H$118,4,FALSE)</f>
        <v>13</v>
      </c>
      <c r="H26" s="110">
        <f>VLOOKUP(TRIM($C26),array!$B$2:$H$118,5,FALSE)</f>
        <v>13</v>
      </c>
      <c r="I26" s="110">
        <f>VLOOKUP(TRIM($C26),array!$B$2:$H$118,6,FALSE)</f>
        <v>12</v>
      </c>
      <c r="J26" s="110">
        <f>VLOOKUP(TRIM($C26),array!$B$2:$H$118,7,FALSE)</f>
        <v>11</v>
      </c>
    </row>
    <row r="27" spans="1:10" x14ac:dyDescent="0.55000000000000004">
      <c r="A27" s="6" t="s">
        <v>76</v>
      </c>
      <c r="B27" s="23" t="s">
        <v>274</v>
      </c>
      <c r="C27" s="26" t="s">
        <v>163</v>
      </c>
      <c r="D27" s="27" t="s">
        <v>5</v>
      </c>
      <c r="E27" s="110">
        <f>VALUE(VLOOKUP(TRIM($C27),array!$B$2:$H$118,2,FALSE))</f>
        <v>11</v>
      </c>
      <c r="F27" s="110">
        <f>VLOOKUP(TRIM($C27),array!$B$2:$H$118,3,FALSE)</f>
        <v>11</v>
      </c>
      <c r="G27" s="110">
        <f>VLOOKUP(TRIM($C27),array!$B$2:$H$118,4,FALSE)</f>
        <v>9</v>
      </c>
      <c r="H27" s="110">
        <f>VLOOKUP(TRIM($C27),array!$B$2:$H$118,5,FALSE)</f>
        <v>9</v>
      </c>
      <c r="I27" s="110">
        <f>VLOOKUP(TRIM($C27),array!$B$2:$H$118,6,FALSE)</f>
        <v>8</v>
      </c>
      <c r="J27" s="110">
        <f>VLOOKUP(TRIM($C27),array!$B$2:$H$118,7,FALSE)</f>
        <v>8</v>
      </c>
    </row>
    <row r="28" spans="1:10" x14ac:dyDescent="0.55000000000000004">
      <c r="A28" s="6" t="s">
        <v>75</v>
      </c>
      <c r="B28" s="23" t="s">
        <v>275</v>
      </c>
      <c r="C28" s="26" t="s">
        <v>164</v>
      </c>
      <c r="D28" s="27" t="s">
        <v>5</v>
      </c>
      <c r="E28" s="110">
        <f>VALUE(VLOOKUP(TRIM($C28),array!$B$2:$H$118,2,FALSE))</f>
        <v>96</v>
      </c>
      <c r="F28" s="110">
        <f>VLOOKUP(TRIM($C28),array!$B$2:$H$118,3,FALSE)</f>
        <v>50</v>
      </c>
      <c r="G28" s="110">
        <f>VLOOKUP(TRIM($C28),array!$B$2:$H$118,4,FALSE)</f>
        <v>46</v>
      </c>
      <c r="H28" s="110">
        <f>VLOOKUP(TRIM($C28),array!$B$2:$H$118,5,FALSE)</f>
        <v>46</v>
      </c>
      <c r="I28" s="110">
        <f>VLOOKUP(TRIM($C28),array!$B$2:$H$118,6,FALSE)</f>
        <v>40</v>
      </c>
      <c r="J28" s="110">
        <f>VLOOKUP(TRIM($C28),array!$B$2:$H$118,7,FALSE)</f>
        <v>39</v>
      </c>
    </row>
    <row r="29" spans="1:10" x14ac:dyDescent="0.55000000000000004">
      <c r="A29" s="6" t="s">
        <v>21</v>
      </c>
      <c r="B29" s="23" t="s">
        <v>276</v>
      </c>
      <c r="C29" s="12" t="s">
        <v>398</v>
      </c>
      <c r="D29" s="12" t="s">
        <v>4</v>
      </c>
      <c r="E29" s="110">
        <f>VALUE(VLOOKUP(TRIM($C29),array!$B$2:$H$118,2,FALSE))</f>
        <v>32</v>
      </c>
      <c r="F29" s="110">
        <f>VLOOKUP(TRIM($C29),array!$B$2:$H$118,3,FALSE)</f>
        <v>32</v>
      </c>
      <c r="G29" s="110">
        <f>VLOOKUP(TRIM($C29),array!$B$2:$H$118,4,FALSE)</f>
        <v>24</v>
      </c>
      <c r="H29" s="110">
        <f>VLOOKUP(TRIM($C29),array!$B$2:$H$118,5,FALSE)</f>
        <v>24</v>
      </c>
      <c r="I29" s="110">
        <f>VLOOKUP(TRIM($C29),array!$B$2:$H$118,6,FALSE)</f>
        <v>22</v>
      </c>
      <c r="J29" s="110">
        <f>VLOOKUP(TRIM($C29),array!$B$2:$H$118,7,FALSE)</f>
        <v>21</v>
      </c>
    </row>
    <row r="30" spans="1:10" x14ac:dyDescent="0.55000000000000004">
      <c r="A30" s="6" t="s">
        <v>31</v>
      </c>
      <c r="B30" s="23" t="s">
        <v>277</v>
      </c>
      <c r="C30" s="12" t="s">
        <v>166</v>
      </c>
      <c r="D30" s="12" t="s">
        <v>4</v>
      </c>
      <c r="E30" s="110">
        <f>VALUE(VLOOKUP(TRIM($C30),array!$B$2:$H$118,2,FALSE))</f>
        <v>1</v>
      </c>
      <c r="F30" s="110">
        <f>VLOOKUP(TRIM($C30),array!$B$2:$H$118,3,FALSE)</f>
        <v>1</v>
      </c>
      <c r="G30" s="110">
        <f>VLOOKUP(TRIM($C30),array!$B$2:$H$118,4,FALSE)</f>
        <v>0</v>
      </c>
      <c r="H30" s="110">
        <f>VLOOKUP(TRIM($C30),array!$B$2:$H$118,5,FALSE)</f>
        <v>0</v>
      </c>
      <c r="I30" s="110">
        <f>VLOOKUP(TRIM($C30),array!$B$2:$H$118,6,FALSE)</f>
        <v>0</v>
      </c>
      <c r="J30" s="110">
        <f>VLOOKUP(TRIM($C30),array!$B$2:$H$118,7,FALSE)</f>
        <v>0</v>
      </c>
    </row>
    <row r="31" spans="1:10" x14ac:dyDescent="0.55000000000000004">
      <c r="A31" s="6" t="s">
        <v>22</v>
      </c>
      <c r="B31" s="23" t="s">
        <v>278</v>
      </c>
      <c r="C31" s="12" t="s">
        <v>377</v>
      </c>
      <c r="D31" s="12" t="s">
        <v>4</v>
      </c>
      <c r="E31" s="110">
        <f>VALUE(VLOOKUP(TRIM($C31),array!$B$2:$H$118,2,FALSE))</f>
        <v>46</v>
      </c>
      <c r="F31" s="110">
        <f>VLOOKUP(TRIM($C31),array!$B$2:$H$118,3,FALSE)</f>
        <v>46</v>
      </c>
      <c r="G31" s="110">
        <f>VLOOKUP(TRIM($C31),array!$B$2:$H$118,4,FALSE)</f>
        <v>35</v>
      </c>
      <c r="H31" s="110">
        <f>VLOOKUP(TRIM($C31),array!$B$2:$H$118,5,FALSE)</f>
        <v>35</v>
      </c>
      <c r="I31" s="110">
        <f>VLOOKUP(TRIM($C31),array!$B$2:$H$118,6,FALSE)</f>
        <v>32</v>
      </c>
      <c r="J31" s="110">
        <f>VLOOKUP(TRIM($C31),array!$B$2:$H$118,7,FALSE)</f>
        <v>29</v>
      </c>
    </row>
    <row r="32" spans="1:10" x14ac:dyDescent="0.55000000000000004">
      <c r="A32" s="6" t="s">
        <v>23</v>
      </c>
      <c r="B32" s="23" t="s">
        <v>279</v>
      </c>
      <c r="C32" s="12" t="s">
        <v>168</v>
      </c>
      <c r="D32" s="12" t="s">
        <v>4</v>
      </c>
      <c r="E32" s="110">
        <f>VALUE(VLOOKUP(TRIM($C32),array!$B$2:$H$118,2,FALSE))</f>
        <v>2</v>
      </c>
      <c r="F32" s="110">
        <f>VLOOKUP(TRIM($C32),array!$B$2:$H$118,3,FALSE)</f>
        <v>2</v>
      </c>
      <c r="G32" s="110">
        <f>VLOOKUP(TRIM($C32),array!$B$2:$H$118,4,FALSE)</f>
        <v>0</v>
      </c>
      <c r="H32" s="110">
        <f>VLOOKUP(TRIM($C32),array!$B$2:$H$118,5,FALSE)</f>
        <v>0</v>
      </c>
      <c r="I32" s="110">
        <f>VLOOKUP(TRIM($C32),array!$B$2:$H$118,6,FALSE)</f>
        <v>0</v>
      </c>
      <c r="J32" s="110">
        <f>VLOOKUP(TRIM($C32),array!$B$2:$H$118,7,FALSE)</f>
        <v>0</v>
      </c>
    </row>
    <row r="33" spans="1:10" x14ac:dyDescent="0.55000000000000004">
      <c r="A33" s="6" t="s">
        <v>24</v>
      </c>
      <c r="B33" s="23" t="s">
        <v>280</v>
      </c>
      <c r="C33" s="12" t="s">
        <v>399</v>
      </c>
      <c r="D33" s="12" t="s">
        <v>4</v>
      </c>
      <c r="E33" s="110">
        <f>VALUE(VLOOKUP(TRIM($C33),array!$B$2:$H$118,2,FALSE))</f>
        <v>129</v>
      </c>
      <c r="F33" s="110">
        <f>VLOOKUP(TRIM($C33),array!$B$2:$H$118,3,FALSE)</f>
        <v>125</v>
      </c>
      <c r="G33" s="110">
        <f>VLOOKUP(TRIM($C33),array!$B$2:$H$118,4,FALSE)</f>
        <v>107</v>
      </c>
      <c r="H33" s="110">
        <f>VLOOKUP(TRIM($C33),array!$B$2:$H$118,5,FALSE)</f>
        <v>107</v>
      </c>
      <c r="I33" s="110">
        <f>VLOOKUP(TRIM($C33),array!$B$2:$H$118,6,FALSE)</f>
        <v>99</v>
      </c>
      <c r="J33" s="110">
        <f>VLOOKUP(TRIM($C33),array!$B$2:$H$118,7,FALSE)</f>
        <v>92</v>
      </c>
    </row>
    <row r="34" spans="1:10" x14ac:dyDescent="0.55000000000000004">
      <c r="A34" s="6" t="s">
        <v>25</v>
      </c>
      <c r="B34" s="23" t="s">
        <v>281</v>
      </c>
      <c r="C34" s="12" t="s">
        <v>170</v>
      </c>
      <c r="D34" s="12" t="s">
        <v>4</v>
      </c>
      <c r="E34" s="110">
        <f>VALUE(VLOOKUP(TRIM($C34),array!$B$2:$H$118,2,FALSE))</f>
        <v>4</v>
      </c>
      <c r="F34" s="110">
        <f>VLOOKUP(TRIM($C34),array!$B$2:$H$118,3,FALSE)</f>
        <v>4</v>
      </c>
      <c r="G34" s="110">
        <f>VLOOKUP(TRIM($C34),array!$B$2:$H$118,4,FALSE)</f>
        <v>3</v>
      </c>
      <c r="H34" s="110">
        <f>VLOOKUP(TRIM($C34),array!$B$2:$H$118,5,FALSE)</f>
        <v>3</v>
      </c>
      <c r="I34" s="110">
        <f>VLOOKUP(TRIM($C34),array!$B$2:$H$118,6,FALSE)</f>
        <v>3</v>
      </c>
      <c r="J34" s="110">
        <f>VLOOKUP(TRIM($C34),array!$B$2:$H$118,7,FALSE)</f>
        <v>3</v>
      </c>
    </row>
    <row r="35" spans="1:10" x14ac:dyDescent="0.55000000000000004">
      <c r="A35" s="6" t="s">
        <v>26</v>
      </c>
      <c r="B35" s="23" t="s">
        <v>282</v>
      </c>
      <c r="C35" s="12" t="s">
        <v>493</v>
      </c>
      <c r="D35" s="12" t="s">
        <v>4</v>
      </c>
      <c r="E35" s="110">
        <f>VALUE(VLOOKUP(TRIM($C35),array!$B$2:$H$118,2,FALSE))</f>
        <v>78</v>
      </c>
      <c r="F35" s="110">
        <f>VLOOKUP(TRIM($C35),array!$B$2:$H$118,3,FALSE)</f>
        <v>69</v>
      </c>
      <c r="G35" s="110">
        <f>VLOOKUP(TRIM($C35),array!$B$2:$H$118,4,FALSE)</f>
        <v>55</v>
      </c>
      <c r="H35" s="110">
        <f>VLOOKUP(TRIM($C35),array!$B$2:$H$118,5,FALSE)</f>
        <v>55</v>
      </c>
      <c r="I35" s="110">
        <f>VLOOKUP(TRIM($C35),array!$B$2:$H$118,6,FALSE)</f>
        <v>54</v>
      </c>
      <c r="J35" s="110">
        <f>VLOOKUP(TRIM($C35),array!$B$2:$H$118,7,FALSE)</f>
        <v>54</v>
      </c>
    </row>
    <row r="36" spans="1:10" x14ac:dyDescent="0.55000000000000004">
      <c r="A36" s="6" t="s">
        <v>27</v>
      </c>
      <c r="B36" s="23" t="s">
        <v>283</v>
      </c>
      <c r="C36" s="12" t="s">
        <v>172</v>
      </c>
      <c r="D36" s="12" t="s">
        <v>4</v>
      </c>
      <c r="E36" s="110">
        <f>VALUE(VLOOKUP(TRIM($C36),array!$B$2:$H$118,2,FALSE))</f>
        <v>4</v>
      </c>
      <c r="F36" s="110">
        <f>VLOOKUP(TRIM($C36),array!$B$2:$H$118,3,FALSE)</f>
        <v>4</v>
      </c>
      <c r="G36" s="110">
        <f>VLOOKUP(TRIM($C36),array!$B$2:$H$118,4,FALSE)</f>
        <v>1</v>
      </c>
      <c r="H36" s="110">
        <f>VLOOKUP(TRIM($C36),array!$B$2:$H$118,5,FALSE)</f>
        <v>1</v>
      </c>
      <c r="I36" s="110">
        <f>VLOOKUP(TRIM($C36),array!$B$2:$H$118,6,FALSE)</f>
        <v>1</v>
      </c>
      <c r="J36" s="110">
        <f>VLOOKUP(TRIM($C36),array!$B$2:$H$118,7,FALSE)</f>
        <v>1</v>
      </c>
    </row>
    <row r="37" spans="1:10" x14ac:dyDescent="0.55000000000000004">
      <c r="A37" s="6"/>
      <c r="B37" s="23" t="s">
        <v>284</v>
      </c>
      <c r="C37" s="115" t="s">
        <v>440</v>
      </c>
      <c r="D37" s="12" t="s">
        <v>4</v>
      </c>
      <c r="E37" s="116">
        <v>7</v>
      </c>
      <c r="F37" s="116">
        <v>7</v>
      </c>
      <c r="G37" s="116">
        <v>6</v>
      </c>
      <c r="H37" s="117">
        <v>0</v>
      </c>
      <c r="I37" s="117">
        <v>0</v>
      </c>
      <c r="J37" s="116">
        <v>2</v>
      </c>
    </row>
    <row r="38" spans="1:10" x14ac:dyDescent="0.55000000000000004">
      <c r="A38" s="6"/>
      <c r="B38" s="23" t="s">
        <v>285</v>
      </c>
      <c r="C38" s="118" t="s">
        <v>441</v>
      </c>
      <c r="D38" s="112" t="s">
        <v>4</v>
      </c>
      <c r="E38" s="116">
        <v>4</v>
      </c>
      <c r="F38" s="116">
        <v>4</v>
      </c>
      <c r="G38" s="116">
        <v>2</v>
      </c>
      <c r="H38" s="117">
        <v>0</v>
      </c>
      <c r="I38" s="117">
        <v>0</v>
      </c>
      <c r="J38" s="116">
        <v>0</v>
      </c>
    </row>
    <row r="39" spans="1:10" x14ac:dyDescent="0.55000000000000004">
      <c r="A39" s="6" t="s">
        <v>28</v>
      </c>
      <c r="B39" s="23" t="s">
        <v>286</v>
      </c>
      <c r="C39" s="26" t="s">
        <v>173</v>
      </c>
      <c r="D39" s="27" t="s">
        <v>6</v>
      </c>
      <c r="E39" s="110">
        <f>VALUE(VLOOKUP(TRIM($C39),array!$B$2:$H$118,2,FALSE))</f>
        <v>21</v>
      </c>
      <c r="F39" s="110">
        <f>VLOOKUP(TRIM($C39),array!$B$2:$H$118,3,FALSE)</f>
        <v>21</v>
      </c>
      <c r="G39" s="110">
        <f>VLOOKUP(TRIM($C39),array!$B$2:$H$118,4,FALSE)</f>
        <v>16</v>
      </c>
      <c r="H39" s="110">
        <f>VLOOKUP(TRIM($C39),array!$B$2:$H$118,5,FALSE)</f>
        <v>16</v>
      </c>
      <c r="I39" s="110">
        <f>VLOOKUP(TRIM($C39),array!$B$2:$H$118,6,FALSE)</f>
        <v>10</v>
      </c>
      <c r="J39" s="110">
        <f>VLOOKUP(TRIM($C39),array!$B$2:$H$118,7,FALSE)</f>
        <v>10</v>
      </c>
    </row>
    <row r="40" spans="1:10" x14ac:dyDescent="0.55000000000000004">
      <c r="A40" s="6" t="s">
        <v>29</v>
      </c>
      <c r="B40" s="23" t="s">
        <v>287</v>
      </c>
      <c r="C40" s="26" t="s">
        <v>174</v>
      </c>
      <c r="D40" s="27" t="s">
        <v>6</v>
      </c>
      <c r="E40" s="110">
        <f>VALUE(VLOOKUP(TRIM($C40),array!$B$2:$H$118,2,FALSE))</f>
        <v>29</v>
      </c>
      <c r="F40" s="110">
        <f>VLOOKUP(TRIM($C40),array!$B$2:$H$118,3,FALSE)</f>
        <v>28</v>
      </c>
      <c r="G40" s="110">
        <f>VLOOKUP(TRIM($C40),array!$B$2:$H$118,4,FALSE)</f>
        <v>16</v>
      </c>
      <c r="H40" s="110">
        <f>VLOOKUP(TRIM($C40),array!$B$2:$H$118,5,FALSE)</f>
        <v>16</v>
      </c>
      <c r="I40" s="110">
        <f>VLOOKUP(TRIM($C40),array!$B$2:$H$118,6,FALSE)</f>
        <v>12</v>
      </c>
      <c r="J40" s="110">
        <f>VLOOKUP(TRIM($C40),array!$B$2:$H$118,7,FALSE)</f>
        <v>12</v>
      </c>
    </row>
    <row r="41" spans="1:10" x14ac:dyDescent="0.55000000000000004">
      <c r="A41" s="6" t="s">
        <v>30</v>
      </c>
      <c r="B41" s="23" t="s">
        <v>288</v>
      </c>
      <c r="C41" s="26" t="s">
        <v>175</v>
      </c>
      <c r="D41" s="27" t="s">
        <v>6</v>
      </c>
      <c r="E41" s="110">
        <f>VALUE(VLOOKUP(TRIM($C41),array!$B$2:$H$118,2,FALSE))</f>
        <v>15</v>
      </c>
      <c r="F41" s="110">
        <f>VLOOKUP(TRIM($C41),array!$B$2:$H$118,3,FALSE)</f>
        <v>15</v>
      </c>
      <c r="G41" s="110">
        <f>VLOOKUP(TRIM($C41),array!$B$2:$H$118,4,FALSE)</f>
        <v>8</v>
      </c>
      <c r="H41" s="110">
        <f>VLOOKUP(TRIM($C41),array!$B$2:$H$118,5,FALSE)</f>
        <v>8</v>
      </c>
      <c r="I41" s="110">
        <f>VLOOKUP(TRIM($C41),array!$B$2:$H$118,6,FALSE)</f>
        <v>6</v>
      </c>
      <c r="J41" s="110">
        <f>VLOOKUP(TRIM($C41),array!$B$2:$H$118,7,FALSE)</f>
        <v>6</v>
      </c>
    </row>
    <row r="42" spans="1:10" ht="21.75" customHeight="1" x14ac:dyDescent="0.55000000000000004">
      <c r="A42" s="6" t="s">
        <v>97</v>
      </c>
      <c r="B42" s="23" t="s">
        <v>289</v>
      </c>
      <c r="C42" s="26" t="s">
        <v>478</v>
      </c>
      <c r="D42" s="27" t="s">
        <v>6</v>
      </c>
      <c r="E42" s="110">
        <f>VALUE(VLOOKUP(TRIM($C42),array!$B$2:$H$118,2,FALSE))</f>
        <v>10</v>
      </c>
      <c r="F42" s="110">
        <f>VLOOKUP(TRIM($C42),array!$B$2:$H$118,3,FALSE)</f>
        <v>10</v>
      </c>
      <c r="G42" s="110">
        <f>VLOOKUP(TRIM($C42),array!$B$2:$H$118,4,FALSE)</f>
        <v>7</v>
      </c>
      <c r="H42" s="110">
        <f>VLOOKUP(TRIM($C42),array!$B$2:$H$118,5,FALSE)</f>
        <v>7</v>
      </c>
      <c r="I42" s="110">
        <f>VLOOKUP(TRIM($C42),array!$B$2:$H$118,6,FALSE)</f>
        <v>4</v>
      </c>
      <c r="J42" s="110">
        <f>VLOOKUP(TRIM($C42),array!$B$2:$H$118,7,FALSE)</f>
        <v>4</v>
      </c>
    </row>
    <row r="43" spans="1:10" x14ac:dyDescent="0.55000000000000004">
      <c r="A43" s="6" t="s">
        <v>98</v>
      </c>
      <c r="B43" s="23" t="s">
        <v>290</v>
      </c>
      <c r="C43" s="26" t="s">
        <v>479</v>
      </c>
      <c r="D43" s="27" t="s">
        <v>6</v>
      </c>
      <c r="E43" s="110">
        <f>VALUE(VLOOKUP(TRIM($C43),array!$B$2:$H$118,2,FALSE))</f>
        <v>19</v>
      </c>
      <c r="F43" s="110">
        <f>VLOOKUP(TRIM($C43),array!$B$2:$H$118,3,FALSE)</f>
        <v>19</v>
      </c>
      <c r="G43" s="110">
        <f>VLOOKUP(TRIM($C43),array!$B$2:$H$118,4,FALSE)</f>
        <v>13</v>
      </c>
      <c r="H43" s="110">
        <f>VLOOKUP(TRIM($C43),array!$B$2:$H$118,5,FALSE)</f>
        <v>13</v>
      </c>
      <c r="I43" s="110">
        <f>VLOOKUP(TRIM($C43),array!$B$2:$H$118,6,FALSE)</f>
        <v>9</v>
      </c>
      <c r="J43" s="110">
        <f>VLOOKUP(TRIM($C43),array!$B$2:$H$118,7,FALSE)</f>
        <v>8</v>
      </c>
    </row>
    <row r="44" spans="1:10" x14ac:dyDescent="0.55000000000000004">
      <c r="A44" s="6" t="s">
        <v>96</v>
      </c>
      <c r="B44" s="23" t="s">
        <v>291</v>
      </c>
      <c r="C44" s="26" t="s">
        <v>480</v>
      </c>
      <c r="D44" s="27" t="s">
        <v>6</v>
      </c>
      <c r="E44" s="110">
        <f>VALUE(VLOOKUP(TRIM($C44),array!$B$2:$H$118,2,FALSE))</f>
        <v>5</v>
      </c>
      <c r="F44" s="110">
        <f>VLOOKUP(TRIM($C44),array!$B$2:$H$118,3,FALSE)</f>
        <v>5</v>
      </c>
      <c r="G44" s="110">
        <f>VLOOKUP(TRIM($C44),array!$B$2:$H$118,4,FALSE)</f>
        <v>4</v>
      </c>
      <c r="H44" s="110">
        <f>VLOOKUP(TRIM($C44),array!$B$2:$H$118,5,FALSE)</f>
        <v>4</v>
      </c>
      <c r="I44" s="110">
        <f>VLOOKUP(TRIM($C44),array!$B$2:$H$118,6,FALSE)</f>
        <v>3</v>
      </c>
      <c r="J44" s="110">
        <f>VLOOKUP(TRIM($C44),array!$B$2:$H$118,7,FALSE)</f>
        <v>3</v>
      </c>
    </row>
    <row r="45" spans="1:10" ht="21.75" customHeight="1" x14ac:dyDescent="0.55000000000000004">
      <c r="A45" s="6" t="s">
        <v>45</v>
      </c>
      <c r="B45" s="23" t="s">
        <v>292</v>
      </c>
      <c r="C45" s="26" t="s">
        <v>481</v>
      </c>
      <c r="D45" s="27" t="s">
        <v>6</v>
      </c>
      <c r="E45" s="110">
        <f>VALUE(VLOOKUP(TRIM($C45),array!$B$2:$H$118,2,FALSE))</f>
        <v>2</v>
      </c>
      <c r="F45" s="110">
        <f>VLOOKUP(TRIM($C45),array!$B$2:$H$118,3,FALSE)</f>
        <v>2</v>
      </c>
      <c r="G45" s="110">
        <f>VLOOKUP(TRIM($C45),array!$B$2:$H$118,4,FALSE)</f>
        <v>2</v>
      </c>
      <c r="H45" s="110">
        <f>VLOOKUP(TRIM($C45),array!$B$2:$H$118,5,FALSE)</f>
        <v>2</v>
      </c>
      <c r="I45" s="110">
        <f>VLOOKUP(TRIM($C45),array!$B$2:$H$118,6,FALSE)</f>
        <v>2</v>
      </c>
      <c r="J45" s="110">
        <f>VLOOKUP(TRIM($C45),array!$B$2:$H$118,7,FALSE)</f>
        <v>2</v>
      </c>
    </row>
    <row r="46" spans="1:10" ht="21.75" customHeight="1" x14ac:dyDescent="0.55000000000000004">
      <c r="A46" s="6" t="s">
        <v>40</v>
      </c>
      <c r="B46" s="23" t="s">
        <v>293</v>
      </c>
      <c r="C46" s="26" t="s">
        <v>482</v>
      </c>
      <c r="D46" s="27" t="s">
        <v>6</v>
      </c>
      <c r="E46" s="110">
        <f>VALUE(VLOOKUP(TRIM($C46),array!$B$2:$H$118,2,FALSE))</f>
        <v>1</v>
      </c>
      <c r="F46" s="110">
        <f>VLOOKUP(TRIM($C46),array!$B$2:$H$118,3,FALSE)</f>
        <v>1</v>
      </c>
      <c r="G46" s="110">
        <f>VLOOKUP(TRIM($C46),array!$B$2:$H$118,4,FALSE)</f>
        <v>1</v>
      </c>
      <c r="H46" s="110">
        <f>VLOOKUP(TRIM($C46),array!$B$2:$H$118,5,FALSE)</f>
        <v>1</v>
      </c>
      <c r="I46" s="110">
        <f>VLOOKUP(TRIM($C46),array!$B$2:$H$118,6,FALSE)</f>
        <v>0</v>
      </c>
      <c r="J46" s="110">
        <f>VLOOKUP(TRIM($C46),array!$B$2:$H$118,7,FALSE)</f>
        <v>0</v>
      </c>
    </row>
    <row r="47" spans="1:10" ht="21.75" customHeight="1" x14ac:dyDescent="0.55000000000000004">
      <c r="A47" s="6" t="s">
        <v>41</v>
      </c>
      <c r="B47" s="23" t="s">
        <v>294</v>
      </c>
      <c r="C47" s="26" t="s">
        <v>483</v>
      </c>
      <c r="D47" s="27" t="s">
        <v>6</v>
      </c>
      <c r="E47" s="110">
        <f>VALUE(VLOOKUP(TRIM($C47),array!$B$2:$H$118,2,FALSE))</f>
        <v>11</v>
      </c>
      <c r="F47" s="110">
        <f>VLOOKUP(TRIM($C47),array!$B$2:$H$118,3,FALSE)</f>
        <v>11</v>
      </c>
      <c r="G47" s="110">
        <f>VLOOKUP(TRIM($C47),array!$B$2:$H$118,4,FALSE)</f>
        <v>11</v>
      </c>
      <c r="H47" s="110">
        <f>VLOOKUP(TRIM($C47),array!$B$2:$H$118,5,FALSE)</f>
        <v>11</v>
      </c>
      <c r="I47" s="110">
        <f>VLOOKUP(TRIM($C47),array!$B$2:$H$118,6,FALSE)</f>
        <v>9</v>
      </c>
      <c r="J47" s="110">
        <f>VLOOKUP(TRIM($C47),array!$B$2:$H$118,7,FALSE)</f>
        <v>9</v>
      </c>
    </row>
    <row r="48" spans="1:10" ht="21.75" customHeight="1" x14ac:dyDescent="0.55000000000000004">
      <c r="A48" s="6" t="s">
        <v>42</v>
      </c>
      <c r="B48" s="23" t="s">
        <v>295</v>
      </c>
      <c r="C48" s="26" t="s">
        <v>182</v>
      </c>
      <c r="D48" s="27" t="s">
        <v>6</v>
      </c>
      <c r="E48" s="110">
        <f>VALUE(VLOOKUP(TRIM($C48),array!$B$2:$H$118,2,FALSE))</f>
        <v>34</v>
      </c>
      <c r="F48" s="110">
        <f>VLOOKUP(TRIM($C48),array!$B$2:$H$118,3,FALSE)</f>
        <v>27</v>
      </c>
      <c r="G48" s="110">
        <f>VLOOKUP(TRIM($C48),array!$B$2:$H$118,4,FALSE)</f>
        <v>20</v>
      </c>
      <c r="H48" s="110">
        <f>VLOOKUP(TRIM($C48),array!$B$2:$H$118,5,FALSE)</f>
        <v>20</v>
      </c>
      <c r="I48" s="110">
        <f>VLOOKUP(TRIM($C48),array!$B$2:$H$118,6,FALSE)</f>
        <v>15</v>
      </c>
      <c r="J48" s="110">
        <f>VLOOKUP(TRIM($C48),array!$B$2:$H$118,7,FALSE)</f>
        <v>14</v>
      </c>
    </row>
    <row r="49" spans="1:10" ht="21.75" customHeight="1" x14ac:dyDescent="0.55000000000000004">
      <c r="A49" s="6" t="s">
        <v>43</v>
      </c>
      <c r="B49" s="23" t="s">
        <v>296</v>
      </c>
      <c r="C49" s="26" t="s">
        <v>484</v>
      </c>
      <c r="D49" s="27" t="s">
        <v>6</v>
      </c>
      <c r="E49" s="110">
        <f>VALUE(VLOOKUP(TRIM($C49),array!$B$2:$H$118,2,FALSE))</f>
        <v>5</v>
      </c>
      <c r="F49" s="110">
        <f>VLOOKUP(TRIM($C49),array!$B$2:$H$118,3,FALSE)</f>
        <v>5</v>
      </c>
      <c r="G49" s="110">
        <f>VLOOKUP(TRIM($C49),array!$B$2:$H$118,4,FALSE)</f>
        <v>4</v>
      </c>
      <c r="H49" s="110">
        <f>VLOOKUP(TRIM($C49),array!$B$2:$H$118,5,FALSE)</f>
        <v>4</v>
      </c>
      <c r="I49" s="110">
        <f>VLOOKUP(TRIM($C49),array!$B$2:$H$118,6,FALSE)</f>
        <v>3</v>
      </c>
      <c r="J49" s="110">
        <f>VLOOKUP(TRIM($C49),array!$B$2:$H$118,7,FALSE)</f>
        <v>3</v>
      </c>
    </row>
    <row r="50" spans="1:10" ht="21.75" customHeight="1" x14ac:dyDescent="0.55000000000000004">
      <c r="A50" s="6" t="s">
        <v>44</v>
      </c>
      <c r="B50" s="23" t="s">
        <v>297</v>
      </c>
      <c r="C50" s="24" t="s">
        <v>184</v>
      </c>
      <c r="D50" s="25" t="s">
        <v>7</v>
      </c>
      <c r="E50" s="110">
        <f>VALUE(VLOOKUP(TRIM($C50),array!$B$2:$H$118,2,FALSE))</f>
        <v>14</v>
      </c>
      <c r="F50" s="110">
        <f>VLOOKUP(TRIM($C50),array!$B$2:$H$118,3,FALSE)</f>
        <v>9</v>
      </c>
      <c r="G50" s="110">
        <f>VLOOKUP(TRIM($C50),array!$B$2:$H$118,4,FALSE)</f>
        <v>6</v>
      </c>
      <c r="H50" s="110">
        <f>VLOOKUP(TRIM($C50),array!$B$2:$H$118,5,FALSE)</f>
        <v>6</v>
      </c>
      <c r="I50" s="110">
        <f>VLOOKUP(TRIM($C50),array!$B$2:$H$118,6,FALSE)</f>
        <v>5</v>
      </c>
      <c r="J50" s="110">
        <f>VLOOKUP(TRIM($C50),array!$B$2:$H$118,7,FALSE)</f>
        <v>5</v>
      </c>
    </row>
    <row r="51" spans="1:10" x14ac:dyDescent="0.55000000000000004">
      <c r="A51" s="6" t="s">
        <v>53</v>
      </c>
      <c r="B51" s="23" t="s">
        <v>298</v>
      </c>
      <c r="C51" s="24" t="s">
        <v>485</v>
      </c>
      <c r="D51" s="25" t="s">
        <v>7</v>
      </c>
      <c r="E51" s="110">
        <f>VALUE(VLOOKUP(TRIM($C51),array!$B$2:$H$118,2,FALSE))</f>
        <v>3</v>
      </c>
      <c r="F51" s="110">
        <f>VLOOKUP(TRIM($C51),array!$B$2:$H$118,3,FALSE)</f>
        <v>2</v>
      </c>
      <c r="G51" s="110">
        <f>VLOOKUP(TRIM($C51),array!$B$2:$H$118,4,FALSE)</f>
        <v>2</v>
      </c>
      <c r="H51" s="110">
        <f>VLOOKUP(TRIM($C51),array!$B$2:$H$118,5,FALSE)</f>
        <v>2</v>
      </c>
      <c r="I51" s="110">
        <f>VLOOKUP(TRIM($C51),array!$B$2:$H$118,6,FALSE)</f>
        <v>2</v>
      </c>
      <c r="J51" s="110">
        <f>VLOOKUP(TRIM($C51),array!$B$2:$H$118,7,FALSE)</f>
        <v>2</v>
      </c>
    </row>
    <row r="52" spans="1:10" x14ac:dyDescent="0.55000000000000004">
      <c r="A52" s="6" t="s">
        <v>55</v>
      </c>
      <c r="B52" s="23" t="s">
        <v>299</v>
      </c>
      <c r="C52" s="24" t="s">
        <v>390</v>
      </c>
      <c r="D52" s="25" t="s">
        <v>7</v>
      </c>
      <c r="E52" s="110">
        <f>VALUE(VLOOKUP(TRIM($C52),array!$B$2:$H$118,2,FALSE))</f>
        <v>10</v>
      </c>
      <c r="F52" s="110">
        <f>VLOOKUP(TRIM($C52),array!$B$2:$H$118,3,FALSE)</f>
        <v>9</v>
      </c>
      <c r="G52" s="110">
        <f>VLOOKUP(TRIM($C52),array!$B$2:$H$118,4,FALSE)</f>
        <v>8</v>
      </c>
      <c r="H52" s="110">
        <f>VLOOKUP(TRIM($C52),array!$B$2:$H$118,5,FALSE)</f>
        <v>8</v>
      </c>
      <c r="I52" s="110">
        <f>VLOOKUP(TRIM($C52),array!$B$2:$H$118,6,FALSE)</f>
        <v>8</v>
      </c>
      <c r="J52" s="110">
        <f>VLOOKUP(TRIM($C52),array!$B$2:$H$118,7,FALSE)</f>
        <v>8</v>
      </c>
    </row>
    <row r="53" spans="1:10" ht="21.75" customHeight="1" x14ac:dyDescent="0.55000000000000004">
      <c r="A53" s="6" t="s">
        <v>54</v>
      </c>
      <c r="B53" s="23" t="s">
        <v>300</v>
      </c>
      <c r="C53" s="26" t="s">
        <v>488</v>
      </c>
      <c r="D53" s="27" t="s">
        <v>8</v>
      </c>
      <c r="E53" s="110">
        <f>VALUE(VLOOKUP(TRIM($C53),array!$B$2:$H$118,2,FALSE))</f>
        <v>59</v>
      </c>
      <c r="F53" s="110">
        <f>VLOOKUP(TRIM($C53),array!$B$2:$H$118,3,FALSE)</f>
        <v>52</v>
      </c>
      <c r="G53" s="110">
        <f>VLOOKUP(TRIM($C53),array!$B$2:$H$118,4,FALSE)</f>
        <v>36</v>
      </c>
      <c r="H53" s="110">
        <f>VLOOKUP(TRIM($C53),array!$B$2:$H$118,5,FALSE)</f>
        <v>36</v>
      </c>
      <c r="I53" s="110">
        <f>VLOOKUP(TRIM($C53),array!$B$2:$H$118,6,FALSE)</f>
        <v>28</v>
      </c>
      <c r="J53" s="110">
        <f>VLOOKUP(TRIM($C53),array!$B$2:$H$118,7,FALSE)</f>
        <v>27</v>
      </c>
    </row>
    <row r="54" spans="1:10" x14ac:dyDescent="0.55000000000000004">
      <c r="A54" s="6" t="s">
        <v>52</v>
      </c>
      <c r="B54" s="23" t="s">
        <v>301</v>
      </c>
      <c r="C54" s="26" t="s">
        <v>490</v>
      </c>
      <c r="D54" s="27" t="s">
        <v>8</v>
      </c>
      <c r="E54" s="110">
        <f>VALUE(VLOOKUP(TRIM($C54),array!$B$2:$H$118,2,FALSE))</f>
        <v>30</v>
      </c>
      <c r="F54" s="110">
        <f>VLOOKUP(TRIM($C54),array!$B$2:$H$118,3,FALSE)</f>
        <v>20</v>
      </c>
      <c r="G54" s="110">
        <f>VLOOKUP(TRIM($C54),array!$B$2:$H$118,4,FALSE)</f>
        <v>16</v>
      </c>
      <c r="H54" s="110">
        <f>VLOOKUP(TRIM($C54),array!$B$2:$H$118,5,FALSE)</f>
        <v>16</v>
      </c>
      <c r="I54" s="110">
        <f>VLOOKUP(TRIM($C54),array!$B$2:$H$118,6,FALSE)</f>
        <v>12</v>
      </c>
      <c r="J54" s="110">
        <f>VLOOKUP(TRIM($C54),array!$B$2:$H$118,7,FALSE)</f>
        <v>10</v>
      </c>
    </row>
    <row r="55" spans="1:10" x14ac:dyDescent="0.55000000000000004">
      <c r="A55" s="6" t="s">
        <v>47</v>
      </c>
      <c r="B55" s="23" t="s">
        <v>302</v>
      </c>
      <c r="C55" s="26" t="s">
        <v>489</v>
      </c>
      <c r="D55" s="27" t="s">
        <v>8</v>
      </c>
      <c r="E55" s="110">
        <f>VALUE(VLOOKUP(TRIM($C55),array!$B$2:$H$118,2,FALSE))</f>
        <v>43</v>
      </c>
      <c r="F55" s="110">
        <f>VLOOKUP(TRIM($C55),array!$B$2:$H$118,3,FALSE)</f>
        <v>35</v>
      </c>
      <c r="G55" s="110">
        <f>VLOOKUP(TRIM($C55),array!$B$2:$H$118,4,FALSE)</f>
        <v>21</v>
      </c>
      <c r="H55" s="110">
        <f>VLOOKUP(TRIM($C55),array!$B$2:$H$118,5,FALSE)</f>
        <v>21</v>
      </c>
      <c r="I55" s="110">
        <f>VLOOKUP(TRIM($C55),array!$B$2:$H$118,6,FALSE)</f>
        <v>17</v>
      </c>
      <c r="J55" s="110">
        <f>VLOOKUP(TRIM($C55),array!$B$2:$H$118,7,FALSE)</f>
        <v>16</v>
      </c>
    </row>
    <row r="56" spans="1:10" x14ac:dyDescent="0.55000000000000004">
      <c r="A56" s="6" t="s">
        <v>46</v>
      </c>
      <c r="B56" s="23" t="s">
        <v>303</v>
      </c>
      <c r="C56" s="26" t="s">
        <v>355</v>
      </c>
      <c r="D56" s="27" t="s">
        <v>8</v>
      </c>
      <c r="E56" s="110">
        <f>VALUE(VLOOKUP(TRIM($C56),array!$B$2:$H$118,2,FALSE))</f>
        <v>47</v>
      </c>
      <c r="F56" s="110">
        <f>VLOOKUP(TRIM($C56),array!$B$2:$H$118,3,FALSE)</f>
        <v>32</v>
      </c>
      <c r="G56" s="110">
        <f>VLOOKUP(TRIM($C56),array!$B$2:$H$118,4,FALSE)</f>
        <v>25</v>
      </c>
      <c r="H56" s="110">
        <f>VLOOKUP(TRIM($C56),array!$B$2:$H$118,5,FALSE)</f>
        <v>25</v>
      </c>
      <c r="I56" s="110">
        <f>VLOOKUP(TRIM($C56),array!$B$2:$H$118,6,FALSE)</f>
        <v>18</v>
      </c>
      <c r="J56" s="110">
        <f>VLOOKUP(TRIM($C56),array!$B$2:$H$118,7,FALSE)</f>
        <v>18</v>
      </c>
    </row>
    <row r="57" spans="1:10" x14ac:dyDescent="0.55000000000000004">
      <c r="A57" s="6" t="s">
        <v>48</v>
      </c>
      <c r="B57" s="23" t="s">
        <v>304</v>
      </c>
      <c r="C57" s="26" t="s">
        <v>491</v>
      </c>
      <c r="D57" s="27" t="s">
        <v>8</v>
      </c>
      <c r="E57" s="110">
        <f>VALUE(VLOOKUP(TRIM($C57),array!$B$2:$H$118,2,FALSE))</f>
        <v>3</v>
      </c>
      <c r="F57" s="110">
        <f>VLOOKUP(TRIM($C57),array!$B$2:$H$118,3,FALSE)</f>
        <v>3</v>
      </c>
      <c r="G57" s="110">
        <f>VLOOKUP(TRIM($C57),array!$B$2:$H$118,4,FALSE)</f>
        <v>3</v>
      </c>
      <c r="H57" s="110">
        <f>VLOOKUP(TRIM($C57),array!$B$2:$H$118,5,FALSE)</f>
        <v>3</v>
      </c>
      <c r="I57" s="110">
        <f>VLOOKUP(TRIM($C57),array!$B$2:$H$118,6,FALSE)</f>
        <v>2</v>
      </c>
      <c r="J57" s="110">
        <f>VLOOKUP(TRIM($C57),array!$B$2:$H$118,7,FALSE)</f>
        <v>1</v>
      </c>
    </row>
    <row r="58" spans="1:10" x14ac:dyDescent="0.55000000000000004">
      <c r="A58" s="6" t="s">
        <v>49</v>
      </c>
      <c r="B58" s="23" t="s">
        <v>305</v>
      </c>
      <c r="C58" s="26" t="s">
        <v>492</v>
      </c>
      <c r="D58" s="27" t="s">
        <v>8</v>
      </c>
      <c r="E58" s="110">
        <f>VALUE(VLOOKUP(TRIM($C58),array!$B$2:$H$118,2,FALSE))</f>
        <v>47</v>
      </c>
      <c r="F58" s="110">
        <f>VLOOKUP(TRIM($C58),array!$B$2:$H$118,3,FALSE)</f>
        <v>43</v>
      </c>
      <c r="G58" s="110">
        <f>VLOOKUP(TRIM($C58),array!$B$2:$H$118,4,FALSE)</f>
        <v>28</v>
      </c>
      <c r="H58" s="110">
        <f>VLOOKUP(TRIM($C58),array!$B$2:$H$118,5,FALSE)</f>
        <v>28</v>
      </c>
      <c r="I58" s="110">
        <f>VLOOKUP(TRIM($C58),array!$B$2:$H$118,6,FALSE)</f>
        <v>25</v>
      </c>
      <c r="J58" s="110">
        <f>VLOOKUP(TRIM($C58),array!$B$2:$H$118,7,FALSE)</f>
        <v>24</v>
      </c>
    </row>
    <row r="59" spans="1:10" ht="21.75" customHeight="1" x14ac:dyDescent="0.55000000000000004">
      <c r="A59" s="6" t="s">
        <v>107</v>
      </c>
      <c r="B59" s="23" t="s">
        <v>306</v>
      </c>
      <c r="C59" s="12" t="s">
        <v>417</v>
      </c>
      <c r="D59" s="25" t="s">
        <v>9</v>
      </c>
      <c r="E59" s="110">
        <f>VALUE(VLOOKUP(TRIM($C59),array!$B$2:$H$118,2,FALSE))</f>
        <v>23</v>
      </c>
      <c r="F59" s="110">
        <f>VLOOKUP(TRIM($C59),array!$B$2:$H$118,3,FALSE)</f>
        <v>18</v>
      </c>
      <c r="G59" s="110">
        <f>VLOOKUP(TRIM($C59),array!$B$2:$H$118,4,FALSE)</f>
        <v>11</v>
      </c>
      <c r="H59" s="110">
        <f>VLOOKUP(TRIM($C59),array!$B$2:$H$118,5,FALSE)</f>
        <v>11</v>
      </c>
      <c r="I59" s="110">
        <f>VLOOKUP(TRIM($C59),array!$B$2:$H$118,6,FALSE)</f>
        <v>5</v>
      </c>
      <c r="J59" s="110">
        <f>VLOOKUP(TRIM($C59),array!$B$2:$H$118,7,FALSE)</f>
        <v>5</v>
      </c>
    </row>
    <row r="60" spans="1:10" x14ac:dyDescent="0.55000000000000004">
      <c r="A60" s="6" t="s">
        <v>50</v>
      </c>
      <c r="B60" s="23" t="s">
        <v>307</v>
      </c>
      <c r="C60" s="12" t="s">
        <v>418</v>
      </c>
      <c r="D60" s="25" t="s">
        <v>9</v>
      </c>
      <c r="E60" s="110">
        <f>VALUE(VLOOKUP(TRIM($C60),array!$B$2:$H$118,2,FALSE))</f>
        <v>58</v>
      </c>
      <c r="F60" s="110">
        <f>VLOOKUP(TRIM($C60),array!$B$2:$H$118,3,FALSE)</f>
        <v>23</v>
      </c>
      <c r="G60" s="110">
        <f>VLOOKUP(TRIM($C60),array!$B$2:$H$118,4,FALSE)</f>
        <v>20</v>
      </c>
      <c r="H60" s="110">
        <f>VLOOKUP(TRIM($C60),array!$B$2:$H$118,5,FALSE)</f>
        <v>20</v>
      </c>
      <c r="I60" s="110">
        <f>VLOOKUP(TRIM($C60),array!$B$2:$H$118,6,FALSE)</f>
        <v>17</v>
      </c>
      <c r="J60" s="110">
        <f>VLOOKUP(TRIM($C60),array!$B$2:$H$118,7,FALSE)</f>
        <v>17</v>
      </c>
    </row>
    <row r="61" spans="1:10" x14ac:dyDescent="0.55000000000000004">
      <c r="A61" s="6" t="s">
        <v>51</v>
      </c>
      <c r="B61" s="23" t="s">
        <v>308</v>
      </c>
      <c r="C61" s="12" t="s">
        <v>419</v>
      </c>
      <c r="D61" s="25" t="s">
        <v>9</v>
      </c>
      <c r="E61" s="110">
        <f>VALUE(VLOOKUP(TRIM($C61),array!$B$2:$H$118,2,FALSE))</f>
        <v>5</v>
      </c>
      <c r="F61" s="110">
        <f>VLOOKUP(TRIM($C61),array!$B$2:$H$118,3,FALSE)</f>
        <v>5</v>
      </c>
      <c r="G61" s="110">
        <f>VLOOKUP(TRIM($C61),array!$B$2:$H$118,4,FALSE)</f>
        <v>4</v>
      </c>
      <c r="H61" s="110">
        <f>VLOOKUP(TRIM($C61),array!$B$2:$H$118,5,FALSE)</f>
        <v>4</v>
      </c>
      <c r="I61" s="110">
        <f>VLOOKUP(TRIM($C61),array!$B$2:$H$118,6,FALSE)</f>
        <v>4</v>
      </c>
      <c r="J61" s="110">
        <f>VLOOKUP(TRIM($C61),array!$B$2:$H$118,7,FALSE)</f>
        <v>4</v>
      </c>
    </row>
    <row r="62" spans="1:10" x14ac:dyDescent="0.55000000000000004">
      <c r="A62" s="6"/>
      <c r="B62" s="23" t="s">
        <v>309</v>
      </c>
      <c r="C62" s="12" t="s">
        <v>420</v>
      </c>
      <c r="D62" s="25" t="s">
        <v>9</v>
      </c>
      <c r="E62" s="110">
        <f>VALUE(VLOOKUP(TRIM($C62),array!$B$2:$H$118,2,FALSE))</f>
        <v>43</v>
      </c>
      <c r="F62" s="110">
        <f>VLOOKUP(TRIM($C62),array!$B$2:$H$118,3,FALSE)</f>
        <v>31</v>
      </c>
      <c r="G62" s="110">
        <f>VLOOKUP(TRIM($C62),array!$B$2:$H$118,4,FALSE)</f>
        <v>24</v>
      </c>
      <c r="H62" s="110">
        <f>VLOOKUP(TRIM($C62),array!$B$2:$H$118,5,FALSE)</f>
        <v>24</v>
      </c>
      <c r="I62" s="110">
        <f>VLOOKUP(TRIM($C62),array!$B$2:$H$118,6,FALSE)</f>
        <v>21</v>
      </c>
      <c r="J62" s="110">
        <f>VLOOKUP(TRIM($C62),array!$B$2:$H$118,7,FALSE)</f>
        <v>20</v>
      </c>
    </row>
    <row r="63" spans="1:10" x14ac:dyDescent="0.55000000000000004">
      <c r="A63" s="6" t="s">
        <v>83</v>
      </c>
      <c r="B63" s="23" t="s">
        <v>310</v>
      </c>
      <c r="C63" s="12" t="s">
        <v>196</v>
      </c>
      <c r="D63" s="27" t="s">
        <v>14</v>
      </c>
      <c r="E63" s="110">
        <f>VALUE(VLOOKUP(TRIM($C63),array!$B$2:$H$118,2,FALSE))</f>
        <v>4</v>
      </c>
      <c r="F63" s="110">
        <f>VLOOKUP(TRIM($C63),array!$B$2:$H$118,3,FALSE)</f>
        <v>4</v>
      </c>
      <c r="G63" s="110">
        <f>VLOOKUP(TRIM($C63),array!$B$2:$H$118,4,FALSE)</f>
        <v>3</v>
      </c>
      <c r="H63" s="110">
        <f>VLOOKUP(TRIM($C63),array!$B$2:$H$118,5,FALSE)</f>
        <v>3</v>
      </c>
      <c r="I63" s="110">
        <f>VLOOKUP(TRIM($C63),array!$B$2:$H$118,6,FALSE)</f>
        <v>2</v>
      </c>
      <c r="J63" s="110">
        <f>VLOOKUP(TRIM($C63),array!$B$2:$H$118,7,FALSE)</f>
        <v>2</v>
      </c>
    </row>
    <row r="64" spans="1:10" x14ac:dyDescent="0.55000000000000004">
      <c r="A64" s="6" t="s">
        <v>81</v>
      </c>
      <c r="B64" s="23" t="s">
        <v>311</v>
      </c>
      <c r="C64" s="12" t="s">
        <v>197</v>
      </c>
      <c r="D64" s="27" t="s">
        <v>14</v>
      </c>
      <c r="E64" s="110">
        <f>VALUE(VLOOKUP(TRIM($C64),array!$B$2:$H$118,2,FALSE))</f>
        <v>45</v>
      </c>
      <c r="F64" s="110">
        <f>VLOOKUP(TRIM($C64),array!$B$2:$H$118,3,FALSE)</f>
        <v>44</v>
      </c>
      <c r="G64" s="110">
        <f>VLOOKUP(TRIM($C64),array!$B$2:$H$118,4,FALSE)</f>
        <v>30</v>
      </c>
      <c r="H64" s="110">
        <f>VLOOKUP(TRIM($C64),array!$B$2:$H$118,5,FALSE)</f>
        <v>21</v>
      </c>
      <c r="I64" s="110">
        <f>VLOOKUP(TRIM($C64),array!$B$2:$H$118,6,FALSE)</f>
        <v>19</v>
      </c>
      <c r="J64" s="110">
        <f>VLOOKUP(TRIM($C64),array!$B$2:$H$118,7,FALSE)</f>
        <v>17</v>
      </c>
    </row>
    <row r="65" spans="1:10" x14ac:dyDescent="0.55000000000000004">
      <c r="A65" s="6" t="s">
        <v>82</v>
      </c>
      <c r="B65" s="23" t="s">
        <v>312</v>
      </c>
      <c r="C65" s="12" t="s">
        <v>198</v>
      </c>
      <c r="D65" s="27" t="s">
        <v>14</v>
      </c>
      <c r="E65" s="110">
        <f>VALUE(VLOOKUP(TRIM($C65),array!$B$2:$H$118,2,FALSE))</f>
        <v>45</v>
      </c>
      <c r="F65" s="110">
        <f>VLOOKUP(TRIM($C65),array!$B$2:$H$118,3,FALSE)</f>
        <v>27</v>
      </c>
      <c r="G65" s="110">
        <f>VLOOKUP(TRIM($C65),array!$B$2:$H$118,4,FALSE)</f>
        <v>24</v>
      </c>
      <c r="H65" s="110">
        <f>VLOOKUP(TRIM($C65),array!$B$2:$H$118,5,FALSE)</f>
        <v>16</v>
      </c>
      <c r="I65" s="110">
        <f>VLOOKUP(TRIM($C65),array!$B$2:$H$118,6,FALSE)</f>
        <v>11</v>
      </c>
      <c r="J65" s="110">
        <f>VLOOKUP(TRIM($C65),array!$B$2:$H$118,7,FALSE)</f>
        <v>11</v>
      </c>
    </row>
    <row r="66" spans="1:10" x14ac:dyDescent="0.55000000000000004">
      <c r="A66" s="6" t="s">
        <v>80</v>
      </c>
      <c r="B66" s="23" t="s">
        <v>313</v>
      </c>
      <c r="C66" s="12" t="s">
        <v>199</v>
      </c>
      <c r="D66" s="27" t="s">
        <v>14</v>
      </c>
      <c r="E66" s="110">
        <f>VALUE(VLOOKUP(TRIM($C66),array!$B$2:$H$118,2,FALSE))</f>
        <v>77</v>
      </c>
      <c r="F66" s="110">
        <f>VLOOKUP(TRIM($C66),array!$B$2:$H$118,3,FALSE)</f>
        <v>24</v>
      </c>
      <c r="G66" s="110">
        <f>VLOOKUP(TRIM($C66),array!$B$2:$H$118,4,FALSE)</f>
        <v>21</v>
      </c>
      <c r="H66" s="110">
        <f>VLOOKUP(TRIM($C66),array!$B$2:$H$118,5,FALSE)</f>
        <v>21</v>
      </c>
      <c r="I66" s="110">
        <f>VLOOKUP(TRIM($C66),array!$B$2:$H$118,6,FALSE)</f>
        <v>20</v>
      </c>
      <c r="J66" s="110">
        <f>VLOOKUP(TRIM($C66),array!$B$2:$H$118,7,FALSE)</f>
        <v>20</v>
      </c>
    </row>
    <row r="67" spans="1:10" x14ac:dyDescent="0.55000000000000004">
      <c r="A67" s="6" t="s">
        <v>66</v>
      </c>
      <c r="B67" s="23" t="s">
        <v>314</v>
      </c>
      <c r="C67" s="12" t="s">
        <v>200</v>
      </c>
      <c r="D67" s="25" t="s">
        <v>13</v>
      </c>
      <c r="E67" s="110">
        <f>VALUE(VLOOKUP(TRIM($C67),array!$B$2:$H$118,2,FALSE))</f>
        <v>71</v>
      </c>
      <c r="F67" s="110">
        <f>VLOOKUP(TRIM($C67),array!$B$2:$H$118,3,FALSE)</f>
        <v>32</v>
      </c>
      <c r="G67" s="110">
        <f>VLOOKUP(TRIM($C67),array!$B$2:$H$118,4,FALSE)</f>
        <v>28</v>
      </c>
      <c r="H67" s="110">
        <f>VLOOKUP(TRIM($C67),array!$B$2:$H$118,5,FALSE)</f>
        <v>28</v>
      </c>
      <c r="I67" s="110">
        <f>VLOOKUP(TRIM($C67),array!$B$2:$H$118,6,FALSE)</f>
        <v>25</v>
      </c>
      <c r="J67" s="110">
        <f>VLOOKUP(TRIM($C67),array!$B$2:$H$118,7,FALSE)</f>
        <v>24</v>
      </c>
    </row>
    <row r="68" spans="1:10" x14ac:dyDescent="0.55000000000000004">
      <c r="A68" s="6" t="s">
        <v>68</v>
      </c>
      <c r="B68" s="23" t="s">
        <v>315</v>
      </c>
      <c r="C68" s="12" t="s">
        <v>201</v>
      </c>
      <c r="D68" s="25" t="s">
        <v>13</v>
      </c>
      <c r="E68" s="110">
        <f>VALUE(VLOOKUP(TRIM($C68),array!$B$2:$H$118,2,FALSE))</f>
        <v>89</v>
      </c>
      <c r="F68" s="110">
        <f>VLOOKUP(TRIM($C68),array!$B$2:$H$118,3,FALSE)</f>
        <v>25</v>
      </c>
      <c r="G68" s="110">
        <f>VLOOKUP(TRIM($C68),array!$B$2:$H$118,4,FALSE)</f>
        <v>19</v>
      </c>
      <c r="H68" s="110">
        <f>VLOOKUP(TRIM($C68),array!$B$2:$H$118,5,FALSE)</f>
        <v>19</v>
      </c>
      <c r="I68" s="110">
        <f>VLOOKUP(TRIM($C68),array!$B$2:$H$118,6,FALSE)</f>
        <v>18</v>
      </c>
      <c r="J68" s="110">
        <f>VLOOKUP(TRIM($C68),array!$B$2:$H$118,7,FALSE)</f>
        <v>18</v>
      </c>
    </row>
    <row r="69" spans="1:10" x14ac:dyDescent="0.55000000000000004">
      <c r="A69" s="6" t="s">
        <v>67</v>
      </c>
      <c r="B69" s="23" t="s">
        <v>316</v>
      </c>
      <c r="C69" s="12" t="s">
        <v>486</v>
      </c>
      <c r="D69" s="25" t="s">
        <v>13</v>
      </c>
      <c r="E69" s="110">
        <f>VALUE(VLOOKUP(TRIM($C69),array!$B$2:$H$118,2,FALSE))</f>
        <v>17</v>
      </c>
      <c r="F69" s="110">
        <f>VLOOKUP(TRIM($C69),array!$B$2:$H$118,3,FALSE)</f>
        <v>15</v>
      </c>
      <c r="G69" s="110">
        <f>VLOOKUP(TRIM($C69),array!$B$2:$H$118,4,FALSE)</f>
        <v>12</v>
      </c>
      <c r="H69" s="110">
        <f>VLOOKUP(TRIM($C69),array!$B$2:$H$118,5,FALSE)</f>
        <v>12</v>
      </c>
      <c r="I69" s="110">
        <f>VLOOKUP(TRIM($C69),array!$B$2:$H$118,6,FALSE)</f>
        <v>9</v>
      </c>
      <c r="J69" s="110">
        <f>VLOOKUP(TRIM($C69),array!$B$2:$H$118,7,FALSE)</f>
        <v>9</v>
      </c>
    </row>
    <row r="70" spans="1:10" x14ac:dyDescent="0.55000000000000004">
      <c r="A70" s="6" t="s">
        <v>63</v>
      </c>
      <c r="B70" s="23" t="s">
        <v>317</v>
      </c>
      <c r="C70" s="12" t="s">
        <v>449</v>
      </c>
      <c r="D70" s="25" t="s">
        <v>13</v>
      </c>
      <c r="E70" s="110">
        <f>VALUE(VLOOKUP(TRIM($C70),array!$B$2:$H$118,2,FALSE))</f>
        <v>45</v>
      </c>
      <c r="F70" s="110">
        <f>VLOOKUP(TRIM($C70),array!$B$2:$H$118,3,FALSE)</f>
        <v>23</v>
      </c>
      <c r="G70" s="110">
        <f>VLOOKUP(TRIM($C70),array!$B$2:$H$118,4,FALSE)</f>
        <v>20</v>
      </c>
      <c r="H70" s="110">
        <f>VLOOKUP(TRIM($C70),array!$B$2:$H$118,5,FALSE)</f>
        <v>20</v>
      </c>
      <c r="I70" s="110">
        <f>VLOOKUP(TRIM($C70),array!$B$2:$H$118,6,FALSE)</f>
        <v>18</v>
      </c>
      <c r="J70" s="110">
        <f>VLOOKUP(TRIM($C70),array!$B$2:$H$118,7,FALSE)</f>
        <v>18</v>
      </c>
    </row>
    <row r="71" spans="1:10" x14ac:dyDescent="0.55000000000000004">
      <c r="A71" s="6"/>
      <c r="B71" s="23" t="s">
        <v>318</v>
      </c>
      <c r="C71" s="12" t="s">
        <v>450</v>
      </c>
      <c r="D71" s="25" t="s">
        <v>13</v>
      </c>
      <c r="E71" s="110">
        <f>VALUE(VLOOKUP(TRIM($C71),array!$B$2:$H$118,2,FALSE))</f>
        <v>40</v>
      </c>
      <c r="F71" s="110">
        <f>VLOOKUP(TRIM($C71),array!$B$2:$H$118,3,FALSE)</f>
        <v>15</v>
      </c>
      <c r="G71" s="110">
        <f>VLOOKUP(TRIM($C71),array!$B$2:$H$118,4,FALSE)</f>
        <v>14</v>
      </c>
      <c r="H71" s="110">
        <f>VLOOKUP(TRIM($C71),array!$B$2:$H$118,5,FALSE)</f>
        <v>14</v>
      </c>
      <c r="I71" s="110">
        <f>VLOOKUP(TRIM($C71),array!$B$2:$H$118,6,FALSE)</f>
        <v>13</v>
      </c>
      <c r="J71" s="110">
        <f>VLOOKUP(TRIM($C71),array!$B$2:$H$118,7,FALSE)</f>
        <v>13</v>
      </c>
    </row>
    <row r="72" spans="1:10" x14ac:dyDescent="0.55000000000000004">
      <c r="A72" s="6"/>
      <c r="B72" s="23" t="s">
        <v>319</v>
      </c>
      <c r="C72" s="12" t="s">
        <v>382</v>
      </c>
      <c r="D72" s="25" t="s">
        <v>13</v>
      </c>
      <c r="E72" s="110">
        <f>VALUE(VLOOKUP(TRIM($C72),array!$B$2:$H$118,2,FALSE))</f>
        <v>31</v>
      </c>
      <c r="F72" s="110">
        <f>VLOOKUP(TRIM($C72),array!$B$2:$H$118,3,FALSE)</f>
        <v>24</v>
      </c>
      <c r="G72" s="110">
        <f>VLOOKUP(TRIM($C72),array!$B$2:$H$118,4,FALSE)</f>
        <v>18</v>
      </c>
      <c r="H72" s="110">
        <f>VLOOKUP(TRIM($C72),array!$B$2:$H$118,5,FALSE)</f>
        <v>18</v>
      </c>
      <c r="I72" s="110">
        <f>VLOOKUP(TRIM($C72),array!$B$2:$H$118,6,FALSE)</f>
        <v>16</v>
      </c>
      <c r="J72" s="110">
        <f>VLOOKUP(TRIM($C72),array!$B$2:$H$118,7,FALSE)</f>
        <v>16</v>
      </c>
    </row>
    <row r="73" spans="1:10" x14ac:dyDescent="0.55000000000000004">
      <c r="A73" s="6"/>
      <c r="B73" s="23" t="s">
        <v>320</v>
      </c>
      <c r="C73" s="12" t="s">
        <v>442</v>
      </c>
      <c r="D73" s="25" t="s">
        <v>13</v>
      </c>
      <c r="E73" s="110">
        <f>VALUE(VLOOKUP(TRIM($C73),array!$B$2:$H$118,2,FALSE))</f>
        <v>1</v>
      </c>
      <c r="F73" s="110">
        <f>VLOOKUP(TRIM($C73),array!$B$2:$H$118,3,FALSE)</f>
        <v>1</v>
      </c>
      <c r="G73" s="110">
        <f>VLOOKUP(TRIM($C73),array!$B$2:$H$118,4,FALSE)</f>
        <v>1</v>
      </c>
      <c r="H73" s="110">
        <f>VLOOKUP(TRIM($C73),array!$B$2:$H$118,5,FALSE)</f>
        <v>1</v>
      </c>
      <c r="I73" s="110">
        <f>VLOOKUP(TRIM($C73),array!$B$2:$H$118,6,FALSE)</f>
        <v>1</v>
      </c>
      <c r="J73" s="110">
        <f>VLOOKUP(TRIM($C73),array!$B$2:$H$118,7,FALSE)</f>
        <v>1</v>
      </c>
    </row>
    <row r="74" spans="1:10" x14ac:dyDescent="0.55000000000000004">
      <c r="A74" s="6"/>
      <c r="B74" s="23" t="s">
        <v>321</v>
      </c>
      <c r="C74" s="12" t="s">
        <v>448</v>
      </c>
      <c r="D74" s="25" t="s">
        <v>13</v>
      </c>
      <c r="E74" s="110">
        <f>VALUE(VLOOKUP(TRIM($C74),array!$B$2:$H$118,2,FALSE))</f>
        <v>270</v>
      </c>
      <c r="F74" s="110">
        <f>VLOOKUP(TRIM($C74),array!$B$2:$H$118,3,FALSE)</f>
        <v>69</v>
      </c>
      <c r="G74" s="110">
        <f>VLOOKUP(TRIM($C74),array!$B$2:$H$118,4,FALSE)</f>
        <v>65</v>
      </c>
      <c r="H74" s="110">
        <f>VLOOKUP(TRIM($C74),array!$B$2:$H$118,5,FALSE)</f>
        <v>36</v>
      </c>
      <c r="I74" s="110">
        <f>VLOOKUP(TRIM($C74),array!$B$2:$H$118,6,FALSE)</f>
        <v>34</v>
      </c>
      <c r="J74" s="110">
        <f>VLOOKUP(TRIM($C74),array!$B$2:$H$118,7,FALSE)</f>
        <v>32</v>
      </c>
    </row>
    <row r="75" spans="1:10" x14ac:dyDescent="0.55000000000000004">
      <c r="A75" s="6"/>
      <c r="B75" s="23" t="s">
        <v>322</v>
      </c>
      <c r="C75" s="12" t="s">
        <v>205</v>
      </c>
      <c r="D75" s="25" t="s">
        <v>13</v>
      </c>
      <c r="E75" s="110">
        <f>VALUE(VLOOKUP(TRIM($C75),array!$B$2:$H$118,2,FALSE))</f>
        <v>31</v>
      </c>
      <c r="F75" s="110">
        <f>VLOOKUP(TRIM($C75),array!$B$2:$H$118,3,FALSE)</f>
        <v>22</v>
      </c>
      <c r="G75" s="110">
        <f>VLOOKUP(TRIM($C75),array!$B$2:$H$118,4,FALSE)</f>
        <v>20</v>
      </c>
      <c r="H75" s="110">
        <f>VLOOKUP(TRIM($C75),array!$B$2:$H$118,5,FALSE)</f>
        <v>20</v>
      </c>
      <c r="I75" s="110">
        <f>VLOOKUP(TRIM($C75),array!$B$2:$H$118,6,FALSE)</f>
        <v>16</v>
      </c>
      <c r="J75" s="110">
        <f>VLOOKUP(TRIM($C75),array!$B$2:$H$118,7,FALSE)</f>
        <v>15</v>
      </c>
    </row>
    <row r="76" spans="1:10" x14ac:dyDescent="0.55000000000000004">
      <c r="A76" s="6"/>
      <c r="B76" s="23" t="s">
        <v>323</v>
      </c>
      <c r="C76" s="12" t="s">
        <v>443</v>
      </c>
      <c r="D76" s="25" t="s">
        <v>13</v>
      </c>
      <c r="E76" s="110">
        <f>VALUE(VLOOKUP(TRIM($C76),array!$B$2:$H$118,2,FALSE))</f>
        <v>62</v>
      </c>
      <c r="F76" s="110">
        <f>VLOOKUP(TRIM($C76),array!$B$2:$H$118,3,FALSE)</f>
        <v>20</v>
      </c>
      <c r="G76" s="110">
        <f>VLOOKUP(TRIM($C76),array!$B$2:$H$118,4,FALSE)</f>
        <v>14</v>
      </c>
      <c r="H76" s="110">
        <f>VLOOKUP(TRIM($C76),array!$B$2:$H$118,5,FALSE)</f>
        <v>14</v>
      </c>
      <c r="I76" s="110">
        <f>VLOOKUP(TRIM($C76),array!$B$2:$H$118,6,FALSE)</f>
        <v>14</v>
      </c>
      <c r="J76" s="110">
        <f>VLOOKUP(TRIM($C76),array!$B$2:$H$118,7,FALSE)</f>
        <v>13</v>
      </c>
    </row>
    <row r="77" spans="1:10" x14ac:dyDescent="0.55000000000000004">
      <c r="A77" s="6"/>
      <c r="B77" s="23" t="s">
        <v>324</v>
      </c>
      <c r="C77" s="12" t="s">
        <v>487</v>
      </c>
      <c r="D77" s="25" t="s">
        <v>13</v>
      </c>
      <c r="E77" s="110">
        <f>VALUE(VLOOKUP(TRIM($C77),array!$B$2:$H$118,2,FALSE))</f>
        <v>125</v>
      </c>
      <c r="F77" s="110">
        <f>VLOOKUP(TRIM($C77),array!$B$2:$H$118,3,FALSE)</f>
        <v>28</v>
      </c>
      <c r="G77" s="110">
        <f>VLOOKUP(TRIM($C77),array!$B$2:$H$118,4,FALSE)</f>
        <v>27</v>
      </c>
      <c r="H77" s="110">
        <f>VLOOKUP(TRIM($C77),array!$B$2:$H$118,5,FALSE)</f>
        <v>27</v>
      </c>
      <c r="I77" s="110">
        <f>VLOOKUP(TRIM($C77),array!$B$2:$H$118,6,FALSE)</f>
        <v>24</v>
      </c>
      <c r="J77" s="110">
        <f>VLOOKUP(TRIM($C77),array!$B$2:$H$118,7,FALSE)</f>
        <v>24</v>
      </c>
    </row>
    <row r="78" spans="1:10" x14ac:dyDescent="0.55000000000000004">
      <c r="A78" s="6" t="s">
        <v>65</v>
      </c>
      <c r="B78" s="23" t="s">
        <v>325</v>
      </c>
      <c r="C78" s="26" t="s">
        <v>207</v>
      </c>
      <c r="D78" s="27" t="s">
        <v>11</v>
      </c>
      <c r="E78" s="110">
        <f>VALUE(VLOOKUP(TRIM($C78),array!$B$2:$H$118,2,FALSE))</f>
        <v>95</v>
      </c>
      <c r="F78" s="110">
        <f>VLOOKUP(TRIM($C78),array!$B$2:$H$118,3,FALSE)</f>
        <v>9</v>
      </c>
      <c r="G78" s="110">
        <f>VLOOKUP(TRIM($C78),array!$B$2:$H$118,4,FALSE)</f>
        <v>9</v>
      </c>
      <c r="H78" s="110">
        <f>VLOOKUP(TRIM($C78),array!$B$2:$H$118,5,FALSE)</f>
        <v>8</v>
      </c>
      <c r="I78" s="110">
        <f>VLOOKUP(TRIM($C78),array!$B$2:$H$118,6,FALSE)</f>
        <v>8</v>
      </c>
      <c r="J78" s="110">
        <f>VLOOKUP(TRIM($C78),array!$B$2:$H$118,7,FALSE)</f>
        <v>8</v>
      </c>
    </row>
    <row r="79" spans="1:10" x14ac:dyDescent="0.55000000000000004">
      <c r="A79" s="6" t="s">
        <v>108</v>
      </c>
      <c r="B79" s="23" t="s">
        <v>326</v>
      </c>
      <c r="C79" s="26" t="s">
        <v>208</v>
      </c>
      <c r="D79" s="27" t="s">
        <v>11</v>
      </c>
      <c r="E79" s="110">
        <f>VALUE(VLOOKUP(TRIM($C79),array!$B$2:$H$118,2,FALSE))</f>
        <v>104</v>
      </c>
      <c r="F79" s="110">
        <f>VLOOKUP(TRIM($C79),array!$B$2:$H$118,3,FALSE)</f>
        <v>14</v>
      </c>
      <c r="G79" s="110">
        <f>VLOOKUP(TRIM($C79),array!$B$2:$H$118,4,FALSE)</f>
        <v>12</v>
      </c>
      <c r="H79" s="110">
        <f>VLOOKUP(TRIM($C79),array!$B$2:$H$118,5,FALSE)</f>
        <v>12</v>
      </c>
      <c r="I79" s="110">
        <f>VLOOKUP(TRIM($C79),array!$B$2:$H$118,6,FALSE)</f>
        <v>10</v>
      </c>
      <c r="J79" s="110">
        <f>VLOOKUP(TRIM($C79),array!$B$2:$H$118,7,FALSE)</f>
        <v>9</v>
      </c>
    </row>
    <row r="80" spans="1:10" x14ac:dyDescent="0.55000000000000004">
      <c r="A80" s="6" t="s">
        <v>109</v>
      </c>
      <c r="B80" s="23" t="s">
        <v>327</v>
      </c>
      <c r="C80" s="26" t="s">
        <v>209</v>
      </c>
      <c r="D80" s="27" t="s">
        <v>11</v>
      </c>
      <c r="E80" s="110">
        <f>VALUE(VLOOKUP(TRIM($C80),array!$B$2:$H$118,2,FALSE))</f>
        <v>36</v>
      </c>
      <c r="F80" s="110">
        <f>VLOOKUP(TRIM($C80),array!$B$2:$H$118,3,FALSE)</f>
        <v>10</v>
      </c>
      <c r="G80" s="110">
        <f>VLOOKUP(TRIM($C80),array!$B$2:$H$118,4,FALSE)</f>
        <v>8</v>
      </c>
      <c r="H80" s="110">
        <f>VLOOKUP(TRIM($C80),array!$B$2:$H$118,5,FALSE)</f>
        <v>8</v>
      </c>
      <c r="I80" s="110">
        <f>VLOOKUP(TRIM($C80),array!$B$2:$H$118,6,FALSE)</f>
        <v>7</v>
      </c>
      <c r="J80" s="110">
        <f>VLOOKUP(TRIM($C80),array!$B$2:$H$118,7,FALSE)</f>
        <v>6</v>
      </c>
    </row>
    <row r="81" spans="1:10" x14ac:dyDescent="0.55000000000000004">
      <c r="A81" s="6" t="s">
        <v>110</v>
      </c>
      <c r="B81" s="23" t="s">
        <v>328</v>
      </c>
      <c r="C81" s="26" t="s">
        <v>210</v>
      </c>
      <c r="D81" s="27" t="s">
        <v>11</v>
      </c>
      <c r="E81" s="110">
        <f>VALUE(VLOOKUP(TRIM($C81),array!$B$2:$H$118,2,FALSE))</f>
        <v>11</v>
      </c>
      <c r="F81" s="110">
        <f>VLOOKUP(TRIM($C81),array!$B$2:$H$118,3,FALSE)</f>
        <v>9</v>
      </c>
      <c r="G81" s="110">
        <f>VLOOKUP(TRIM($C81),array!$B$2:$H$118,4,FALSE)</f>
        <v>7</v>
      </c>
      <c r="H81" s="110">
        <f>VLOOKUP(TRIM($C81),array!$B$2:$H$118,5,FALSE)</f>
        <v>5</v>
      </c>
      <c r="I81" s="110">
        <f>VLOOKUP(TRIM($C81),array!$B$2:$H$118,6,FALSE)</f>
        <v>5</v>
      </c>
      <c r="J81" s="110">
        <f>VLOOKUP(TRIM($C81),array!$B$2:$H$118,7,FALSE)</f>
        <v>5</v>
      </c>
    </row>
    <row r="82" spans="1:10" x14ac:dyDescent="0.55000000000000004">
      <c r="A82" s="6" t="s">
        <v>112</v>
      </c>
      <c r="B82" s="23" t="s">
        <v>329</v>
      </c>
      <c r="C82" s="24" t="s">
        <v>211</v>
      </c>
      <c r="D82" s="24" t="s">
        <v>114</v>
      </c>
      <c r="E82" s="110">
        <f>VALUE(VLOOKUP(TRIM($C82),array!$B$2:$H$118,2,FALSE))</f>
        <v>179</v>
      </c>
      <c r="F82" s="110">
        <f>VLOOKUP(TRIM($C82),array!$B$2:$H$118,3,FALSE)</f>
        <v>89</v>
      </c>
      <c r="G82" s="110">
        <f>VLOOKUP(TRIM($C82),array!$B$2:$H$118,4,FALSE)</f>
        <v>79</v>
      </c>
      <c r="H82" s="110">
        <f>VLOOKUP(TRIM($C82),array!$B$2:$H$118,5,FALSE)</f>
        <v>79</v>
      </c>
      <c r="I82" s="110">
        <f>VLOOKUP(TRIM($C82),array!$B$2:$H$118,6,FALSE)</f>
        <v>69</v>
      </c>
      <c r="J82" s="110">
        <f>VLOOKUP(TRIM($C82),array!$B$2:$H$118,7,FALSE)</f>
        <v>65</v>
      </c>
    </row>
    <row r="83" spans="1:10" ht="21.75" customHeight="1" x14ac:dyDescent="0.55000000000000004">
      <c r="A83" s="6" t="s">
        <v>111</v>
      </c>
      <c r="B83" s="23" t="s">
        <v>330</v>
      </c>
      <c r="C83" s="24" t="s">
        <v>212</v>
      </c>
      <c r="D83" s="24" t="s">
        <v>114</v>
      </c>
      <c r="E83" s="110">
        <f>VALUE(VLOOKUP(TRIM($C83),array!$B$2:$H$118,2,FALSE))</f>
        <v>63</v>
      </c>
      <c r="F83" s="110">
        <f>VLOOKUP(TRIM($C83),array!$B$2:$H$118,3,FALSE)</f>
        <v>41</v>
      </c>
      <c r="G83" s="110">
        <f>VLOOKUP(TRIM($C83),array!$B$2:$H$118,4,FALSE)</f>
        <v>40</v>
      </c>
      <c r="H83" s="110">
        <f>VLOOKUP(TRIM($C83),array!$B$2:$H$118,5,FALSE)</f>
        <v>40</v>
      </c>
      <c r="I83" s="110">
        <f>VLOOKUP(TRIM($C83),array!$B$2:$H$118,6,FALSE)</f>
        <v>35</v>
      </c>
      <c r="J83" s="110">
        <f>VLOOKUP(TRIM($C83),array!$B$2:$H$118,7,FALSE)</f>
        <v>33</v>
      </c>
    </row>
    <row r="84" spans="1:10" x14ac:dyDescent="0.55000000000000004">
      <c r="A84" s="6" t="s">
        <v>33</v>
      </c>
      <c r="B84" s="23" t="s">
        <v>331</v>
      </c>
      <c r="C84" s="24" t="s">
        <v>213</v>
      </c>
      <c r="D84" s="24" t="s">
        <v>114</v>
      </c>
      <c r="E84" s="110">
        <f>VALUE(VLOOKUP(TRIM($C84),array!$B$2:$H$118,2,FALSE))</f>
        <v>25</v>
      </c>
      <c r="F84" s="110">
        <f>VLOOKUP(TRIM($C84),array!$B$2:$H$118,3,FALSE)</f>
        <v>15</v>
      </c>
      <c r="G84" s="110">
        <f>VLOOKUP(TRIM($C84),array!$B$2:$H$118,4,FALSE)</f>
        <v>12</v>
      </c>
      <c r="H84" s="110">
        <f>VLOOKUP(TRIM($C84),array!$B$2:$H$118,5,FALSE)</f>
        <v>12</v>
      </c>
      <c r="I84" s="110">
        <f>VLOOKUP(TRIM($C84),array!$B$2:$H$118,6,FALSE)</f>
        <v>12</v>
      </c>
      <c r="J84" s="110">
        <f>VLOOKUP(TRIM($C84),array!$B$2:$H$118,7,FALSE)</f>
        <v>11</v>
      </c>
    </row>
    <row r="85" spans="1:10" x14ac:dyDescent="0.55000000000000004">
      <c r="A85" s="6" t="s">
        <v>34</v>
      </c>
      <c r="B85" s="23" t="s">
        <v>332</v>
      </c>
      <c r="C85" s="26" t="s">
        <v>504</v>
      </c>
      <c r="D85" s="27" t="s">
        <v>124</v>
      </c>
      <c r="E85" s="110">
        <f>VALUE(VLOOKUP(TRIM($C85),array!$B$2:$H$118,2,FALSE))</f>
        <v>21</v>
      </c>
      <c r="F85" s="110">
        <f>VLOOKUP(TRIM($C85),array!$B$2:$H$118,3,FALSE)</f>
        <v>20</v>
      </c>
      <c r="G85" s="110">
        <f>VLOOKUP(TRIM($C85),array!$B$2:$H$118,4,FALSE)</f>
        <v>15</v>
      </c>
      <c r="H85" s="110">
        <f>VLOOKUP(TRIM($C85),array!$B$2:$H$118,5,FALSE)</f>
        <v>13</v>
      </c>
      <c r="I85" s="110">
        <f>VLOOKUP(TRIM($C85),array!$B$2:$H$118,6,FALSE)</f>
        <v>9</v>
      </c>
      <c r="J85" s="110">
        <f>VLOOKUP(TRIM($C85),array!$B$2:$H$118,7,FALSE)</f>
        <v>8</v>
      </c>
    </row>
    <row r="86" spans="1:10" x14ac:dyDescent="0.55000000000000004">
      <c r="A86" s="6" t="s">
        <v>35</v>
      </c>
      <c r="B86" s="23" t="s">
        <v>333</v>
      </c>
      <c r="C86" s="26" t="s">
        <v>208</v>
      </c>
      <c r="D86" s="27" t="s">
        <v>124</v>
      </c>
      <c r="E86" s="110">
        <v>54</v>
      </c>
      <c r="F86" s="110">
        <v>51</v>
      </c>
      <c r="G86" s="110">
        <v>22</v>
      </c>
      <c r="H86" s="110">
        <v>19</v>
      </c>
      <c r="I86" s="110">
        <v>14</v>
      </c>
      <c r="J86" s="110">
        <v>12</v>
      </c>
    </row>
    <row r="87" spans="1:10" x14ac:dyDescent="0.55000000000000004">
      <c r="A87" s="6" t="s">
        <v>38</v>
      </c>
      <c r="B87" s="23" t="s">
        <v>334</v>
      </c>
      <c r="C87" s="26" t="s">
        <v>215</v>
      </c>
      <c r="D87" s="27" t="s">
        <v>124</v>
      </c>
      <c r="E87" s="110">
        <f>VALUE(VLOOKUP(TRIM($C87),array!$B$2:$H$118,2,FALSE))</f>
        <v>1</v>
      </c>
      <c r="F87" s="110">
        <f>VLOOKUP(TRIM($C87),array!$B$2:$H$118,3,FALSE)</f>
        <v>1</v>
      </c>
      <c r="G87" s="110">
        <f>VLOOKUP(TRIM($C87),array!$B$2:$H$118,4,FALSE)</f>
        <v>1</v>
      </c>
      <c r="H87" s="110">
        <f>VLOOKUP(TRIM($C87),array!$B$2:$H$118,5,FALSE)</f>
        <v>1</v>
      </c>
      <c r="I87" s="110">
        <f>VLOOKUP(TRIM($C87),array!$B$2:$H$118,6,FALSE)</f>
        <v>1</v>
      </c>
      <c r="J87" s="110">
        <f>VLOOKUP(TRIM($C87),array!$B$2:$H$118,7,FALSE)</f>
        <v>1</v>
      </c>
    </row>
    <row r="88" spans="1:10" x14ac:dyDescent="0.55000000000000004">
      <c r="A88" s="6" t="s">
        <v>39</v>
      </c>
      <c r="B88" s="23" t="s">
        <v>335</v>
      </c>
      <c r="C88" s="26" t="s">
        <v>503</v>
      </c>
      <c r="D88" s="27" t="s">
        <v>124</v>
      </c>
      <c r="E88" s="110">
        <f>VALUE(VLOOKUP(TRIM($C88),array!$B$2:$H$118,2,FALSE))</f>
        <v>6</v>
      </c>
      <c r="F88" s="110">
        <f>VLOOKUP(TRIM($C88),array!$B$2:$H$118,3,FALSE)</f>
        <v>6</v>
      </c>
      <c r="G88" s="110">
        <f>VLOOKUP(TRIM($C88),array!$B$2:$H$118,4,FALSE)</f>
        <v>2</v>
      </c>
      <c r="H88" s="110">
        <f>VLOOKUP(TRIM($C88),array!$B$2:$H$118,5,FALSE)</f>
        <v>2</v>
      </c>
      <c r="I88" s="110">
        <f>VLOOKUP(TRIM($C88),array!$B$2:$H$118,6,FALSE)</f>
        <v>1</v>
      </c>
      <c r="J88" s="110">
        <f>VLOOKUP(TRIM($C88),array!$B$2:$H$118,7,FALSE)</f>
        <v>0</v>
      </c>
    </row>
    <row r="89" spans="1:10" x14ac:dyDescent="0.55000000000000004">
      <c r="A89" s="6" t="s">
        <v>32</v>
      </c>
      <c r="B89" s="23" t="s">
        <v>336</v>
      </c>
      <c r="C89" s="26" t="s">
        <v>217</v>
      </c>
      <c r="D89" s="27" t="s">
        <v>124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</row>
    <row r="90" spans="1:10" x14ac:dyDescent="0.55000000000000004">
      <c r="A90" s="6" t="s">
        <v>36</v>
      </c>
      <c r="B90" s="23" t="s">
        <v>337</v>
      </c>
      <c r="C90" s="26" t="s">
        <v>501</v>
      </c>
      <c r="D90" s="27" t="s">
        <v>124</v>
      </c>
      <c r="E90" s="110">
        <f>VALUE(VLOOKUP(TRIM($C90),array!$B$2:$H$118,2,FALSE))</f>
        <v>17</v>
      </c>
      <c r="F90" s="110">
        <f>VLOOKUP(TRIM($C90),array!$B$2:$H$118,3,FALSE)</f>
        <v>16</v>
      </c>
      <c r="G90" s="110">
        <f>VLOOKUP(TRIM($C90),array!$B$2:$H$118,4,FALSE)</f>
        <v>14</v>
      </c>
      <c r="H90" s="110">
        <f>VLOOKUP(TRIM($C90),array!$B$2:$H$118,5,FALSE)</f>
        <v>14</v>
      </c>
      <c r="I90" s="110">
        <f>VLOOKUP(TRIM($C90),array!$B$2:$H$118,6,FALSE)</f>
        <v>12</v>
      </c>
      <c r="J90" s="110">
        <f>VLOOKUP(TRIM($C90),array!$B$2:$H$118,7,FALSE)</f>
        <v>11</v>
      </c>
    </row>
    <row r="91" spans="1:10" x14ac:dyDescent="0.55000000000000004">
      <c r="A91" s="6" t="s">
        <v>37</v>
      </c>
      <c r="B91" s="23" t="s">
        <v>338</v>
      </c>
      <c r="C91" s="26" t="s">
        <v>158</v>
      </c>
      <c r="D91" s="27" t="s">
        <v>124</v>
      </c>
      <c r="E91" s="110">
        <v>8</v>
      </c>
      <c r="F91" s="110">
        <v>8</v>
      </c>
      <c r="G91" s="110">
        <v>6</v>
      </c>
      <c r="H91" s="110">
        <v>5</v>
      </c>
      <c r="I91" s="110">
        <v>3</v>
      </c>
      <c r="J91" s="110">
        <v>3</v>
      </c>
    </row>
    <row r="92" spans="1:10" x14ac:dyDescent="0.55000000000000004">
      <c r="A92" s="6" t="s">
        <v>99</v>
      </c>
      <c r="B92" s="23" t="s">
        <v>339</v>
      </c>
      <c r="C92" s="26" t="s">
        <v>219</v>
      </c>
      <c r="D92" s="27" t="s">
        <v>124</v>
      </c>
      <c r="E92" s="110">
        <f>VALUE(VLOOKUP(TRIM($C92),array!$B$2:$H$118,2,FALSE))</f>
        <v>1</v>
      </c>
      <c r="F92" s="110">
        <f>VLOOKUP(TRIM($C92),array!$B$2:$H$118,3,FALSE)</f>
        <v>1</v>
      </c>
      <c r="G92" s="110">
        <f>VLOOKUP(TRIM($C92),array!$B$2:$H$118,4,FALSE)</f>
        <v>1</v>
      </c>
      <c r="H92" s="110">
        <f>VLOOKUP(TRIM($C92),array!$B$2:$H$118,5,FALSE)</f>
        <v>1</v>
      </c>
      <c r="I92" s="110">
        <f>VLOOKUP(TRIM($C92),array!$B$2:$H$118,6,FALSE)</f>
        <v>1</v>
      </c>
      <c r="J92" s="110">
        <f>VLOOKUP(TRIM($C92),array!$B$2:$H$118,7,FALSE)</f>
        <v>1</v>
      </c>
    </row>
    <row r="93" spans="1:10" x14ac:dyDescent="0.55000000000000004">
      <c r="A93" s="6" t="s">
        <v>100</v>
      </c>
      <c r="B93" s="23" t="s">
        <v>340</v>
      </c>
      <c r="C93" s="26" t="s">
        <v>220</v>
      </c>
      <c r="D93" s="28" t="s">
        <v>12</v>
      </c>
      <c r="E93" s="110">
        <f>VALUE(VLOOKUP(TRIM($C93),array!$B$2:$H$118,2,FALSE))</f>
        <v>53</v>
      </c>
      <c r="F93" s="110">
        <f>VLOOKUP(TRIM($C93),array!$B$2:$H$118,3,FALSE)</f>
        <v>17</v>
      </c>
      <c r="G93" s="110">
        <f>VLOOKUP(TRIM($C93),array!$B$2:$H$118,4,FALSE)</f>
        <v>16</v>
      </c>
      <c r="H93" s="110">
        <f>VLOOKUP(TRIM($C93),array!$B$2:$H$118,5,FALSE)</f>
        <v>14</v>
      </c>
      <c r="I93" s="110">
        <f>VLOOKUP(TRIM($C93),array!$B$2:$H$118,6,FALSE)</f>
        <v>7</v>
      </c>
      <c r="J93" s="110">
        <f>VLOOKUP(TRIM($C93),array!$B$2:$H$118,7,FALSE)</f>
        <v>6</v>
      </c>
    </row>
    <row r="94" spans="1:10" x14ac:dyDescent="0.55000000000000004">
      <c r="A94" s="6" t="s">
        <v>101</v>
      </c>
      <c r="B94" s="23" t="s">
        <v>341</v>
      </c>
      <c r="C94" s="26" t="s">
        <v>498</v>
      </c>
      <c r="D94" s="28" t="s">
        <v>12</v>
      </c>
      <c r="E94" s="110">
        <f>VALUE(VLOOKUP(TRIM($C94),array!$B$2:$H$118,2,FALSE))</f>
        <v>4</v>
      </c>
      <c r="F94" s="110">
        <f>VLOOKUP(TRIM($C94),array!$B$2:$H$118,3,FALSE)</f>
        <v>4</v>
      </c>
      <c r="G94" s="110">
        <f>VLOOKUP(TRIM($C94),array!$B$2:$H$118,4,FALSE)</f>
        <v>4</v>
      </c>
      <c r="H94" s="110">
        <f>VLOOKUP(TRIM($C94),array!$B$2:$H$118,5,FALSE)</f>
        <v>4</v>
      </c>
      <c r="I94" s="110">
        <f>VLOOKUP(TRIM($C94),array!$B$2:$H$118,6,FALSE)</f>
        <v>3</v>
      </c>
      <c r="J94" s="110">
        <f>VLOOKUP(TRIM($C94),array!$B$2:$H$118,7,FALSE)</f>
        <v>3</v>
      </c>
    </row>
    <row r="95" spans="1:10" x14ac:dyDescent="0.55000000000000004">
      <c r="A95" s="6" t="s">
        <v>102</v>
      </c>
      <c r="B95" s="23" t="s">
        <v>342</v>
      </c>
      <c r="C95" s="26" t="s">
        <v>499</v>
      </c>
      <c r="D95" s="28" t="s">
        <v>12</v>
      </c>
      <c r="E95" s="110">
        <f>VALUE(VLOOKUP(TRIM($C95),array!$B$2:$H$118,2,FALSE))</f>
        <v>98</v>
      </c>
      <c r="F95" s="110">
        <f>VLOOKUP(TRIM($C95),array!$B$2:$H$118,3,FALSE)</f>
        <v>19</v>
      </c>
      <c r="G95" s="110">
        <f>VLOOKUP(TRIM($C95),array!$B$2:$H$118,4,FALSE)</f>
        <v>16</v>
      </c>
      <c r="H95" s="110">
        <f>VLOOKUP(TRIM($C95),array!$B$2:$H$118,5,FALSE)</f>
        <v>16</v>
      </c>
      <c r="I95" s="110">
        <f>VLOOKUP(TRIM($C95),array!$B$2:$H$118,6,FALSE)</f>
        <v>11</v>
      </c>
      <c r="J95" s="110">
        <f>VLOOKUP(TRIM($C95),array!$B$2:$H$118,7,FALSE)</f>
        <v>10</v>
      </c>
    </row>
    <row r="96" spans="1:10" x14ac:dyDescent="0.55000000000000004">
      <c r="A96" s="6" t="s">
        <v>57</v>
      </c>
      <c r="B96" s="23" t="s">
        <v>343</v>
      </c>
      <c r="C96" s="26" t="s">
        <v>495</v>
      </c>
      <c r="D96" s="28" t="s">
        <v>12</v>
      </c>
      <c r="E96" s="110">
        <f>VALUE(VLOOKUP(TRIM($C96),array!$B$2:$H$118,2,FALSE))</f>
        <v>13</v>
      </c>
      <c r="F96" s="110">
        <f>VLOOKUP(TRIM($C96),array!$B$2:$H$118,3,FALSE)</f>
        <v>11</v>
      </c>
      <c r="G96" s="110">
        <f>VLOOKUP(TRIM($C96),array!$B$2:$H$118,4,FALSE)</f>
        <v>9</v>
      </c>
      <c r="H96" s="110">
        <f>VLOOKUP(TRIM($C96),array!$B$2:$H$118,5,FALSE)</f>
        <v>9</v>
      </c>
      <c r="I96" s="110">
        <f>VLOOKUP(TRIM($C96),array!$B$2:$H$118,6,FALSE)</f>
        <v>8</v>
      </c>
      <c r="J96" s="110">
        <f>VLOOKUP(TRIM($C96),array!$B$2:$H$118,7,FALSE)</f>
        <v>7</v>
      </c>
    </row>
    <row r="97" spans="1:10" x14ac:dyDescent="0.55000000000000004">
      <c r="A97" s="6" t="s">
        <v>60</v>
      </c>
      <c r="B97" s="23" t="s">
        <v>344</v>
      </c>
      <c r="C97" s="26" t="s">
        <v>224</v>
      </c>
      <c r="D97" s="28" t="s">
        <v>12</v>
      </c>
      <c r="E97" s="110">
        <f>VALUE(VLOOKUP(TRIM($C97),array!$B$2:$H$118,2,FALSE))</f>
        <v>2</v>
      </c>
      <c r="F97" s="110">
        <f>VLOOKUP(TRIM($C97),array!$B$2:$H$118,3,FALSE)</f>
        <v>2</v>
      </c>
      <c r="G97" s="110">
        <f>VLOOKUP(TRIM($C97),array!$B$2:$H$118,4,FALSE)</f>
        <v>2</v>
      </c>
      <c r="H97" s="110">
        <f>VLOOKUP(TRIM($C97),array!$B$2:$H$118,5,FALSE)</f>
        <v>2</v>
      </c>
      <c r="I97" s="110">
        <f>VLOOKUP(TRIM($C97),array!$B$2:$H$118,6,FALSE)</f>
        <v>1</v>
      </c>
      <c r="J97" s="110">
        <f>VLOOKUP(TRIM($C97),array!$B$2:$H$118,7,FALSE)</f>
        <v>1</v>
      </c>
    </row>
    <row r="98" spans="1:10" x14ac:dyDescent="0.55000000000000004">
      <c r="A98" s="6" t="s">
        <v>59</v>
      </c>
      <c r="B98" s="23" t="s">
        <v>345</v>
      </c>
      <c r="C98" s="26" t="s">
        <v>225</v>
      </c>
      <c r="D98" s="27" t="s">
        <v>226</v>
      </c>
      <c r="E98" s="110">
        <f>VALUE(VLOOKUP(TRIM($C98),array!$B$2:$H$118,2,FALSE))</f>
        <v>17</v>
      </c>
      <c r="F98" s="110">
        <f>VLOOKUP(TRIM($C98),array!$B$2:$H$118,3,FALSE)</f>
        <v>16</v>
      </c>
      <c r="G98" s="110">
        <f>VLOOKUP(TRIM($C98),array!$B$2:$H$118,4,FALSE)</f>
        <v>11</v>
      </c>
      <c r="H98" s="110">
        <f>VLOOKUP(TRIM($C98),array!$B$2:$H$118,5,FALSE)</f>
        <v>11</v>
      </c>
      <c r="I98" s="110">
        <f>VLOOKUP(TRIM($C98),array!$B$2:$H$118,6,FALSE)</f>
        <v>5</v>
      </c>
      <c r="J98" s="110">
        <f>VLOOKUP(TRIM($C98),array!$B$2:$H$118,7,FALSE)</f>
        <v>4</v>
      </c>
    </row>
    <row r="99" spans="1:10" x14ac:dyDescent="0.55000000000000004">
      <c r="A99" s="6" t="s">
        <v>58</v>
      </c>
      <c r="B99" s="23" t="s">
        <v>346</v>
      </c>
      <c r="C99" s="26" t="s">
        <v>227</v>
      </c>
      <c r="D99" s="27" t="s">
        <v>226</v>
      </c>
      <c r="E99" s="110">
        <f>VALUE(VLOOKUP(TRIM($C99),array!$B$2:$H$118,2,FALSE))</f>
        <v>30</v>
      </c>
      <c r="F99" s="110">
        <f>VLOOKUP(TRIM($C99),array!$B$2:$H$118,3,FALSE)</f>
        <v>27</v>
      </c>
      <c r="G99" s="110">
        <f>VLOOKUP(TRIM($C99),array!$B$2:$H$118,4,FALSE)</f>
        <v>20</v>
      </c>
      <c r="H99" s="110">
        <f>VLOOKUP(TRIM($C99),array!$B$2:$H$118,5,FALSE)</f>
        <v>20</v>
      </c>
      <c r="I99" s="110">
        <f>VLOOKUP(TRIM($C99),array!$B$2:$H$118,6,FALSE)</f>
        <v>13</v>
      </c>
      <c r="J99" s="110">
        <f>VLOOKUP(TRIM($C99),array!$B$2:$H$118,7,FALSE)</f>
        <v>12</v>
      </c>
    </row>
    <row r="100" spans="1:10" x14ac:dyDescent="0.55000000000000004">
      <c r="A100" s="6" t="s">
        <v>61</v>
      </c>
      <c r="B100" s="23" t="s">
        <v>347</v>
      </c>
      <c r="C100" s="26" t="s">
        <v>497</v>
      </c>
      <c r="D100" s="27" t="s">
        <v>226</v>
      </c>
      <c r="E100" s="110">
        <f>VALUE(VLOOKUP(TRIM($C100),array!$B$2:$H$118,2,FALSE))</f>
        <v>7</v>
      </c>
      <c r="F100" s="110">
        <f>VLOOKUP(TRIM($C100),array!$B$2:$H$118,3,FALSE)</f>
        <v>7</v>
      </c>
      <c r="G100" s="110">
        <f>VLOOKUP(TRIM($C100),array!$B$2:$H$118,4,FALSE)</f>
        <v>3</v>
      </c>
      <c r="H100" s="110">
        <f>VLOOKUP(TRIM($C100),array!$B$2:$H$118,5,FALSE)</f>
        <v>3</v>
      </c>
      <c r="I100" s="110">
        <f>VLOOKUP(TRIM($C100),array!$B$2:$H$118,6,FALSE)</f>
        <v>3</v>
      </c>
      <c r="J100" s="110">
        <f>VLOOKUP(TRIM($C100),array!$B$2:$H$118,7,FALSE)</f>
        <v>2</v>
      </c>
    </row>
    <row r="101" spans="1:10" ht="21.75" customHeight="1" x14ac:dyDescent="0.55000000000000004">
      <c r="A101" s="6" t="s">
        <v>56</v>
      </c>
      <c r="B101" s="23" t="s">
        <v>348</v>
      </c>
      <c r="C101" s="26" t="s">
        <v>184</v>
      </c>
      <c r="D101" s="27" t="s">
        <v>226</v>
      </c>
      <c r="E101" s="110">
        <v>16</v>
      </c>
      <c r="F101" s="110">
        <v>16</v>
      </c>
      <c r="G101" s="110">
        <v>10</v>
      </c>
      <c r="H101" s="110">
        <v>10</v>
      </c>
      <c r="I101" s="110">
        <v>7</v>
      </c>
      <c r="J101" s="110">
        <v>6</v>
      </c>
    </row>
    <row r="102" spans="1:10" x14ac:dyDescent="0.55000000000000004">
      <c r="A102" s="6" t="s">
        <v>86</v>
      </c>
      <c r="B102" s="23" t="s">
        <v>421</v>
      </c>
      <c r="C102" s="26" t="s">
        <v>230</v>
      </c>
      <c r="D102" s="27" t="s">
        <v>226</v>
      </c>
      <c r="E102" s="110">
        <f>VALUE(VLOOKUP(TRIM($C102),array!$B$2:$H$118,2,FALSE))</f>
        <v>31</v>
      </c>
      <c r="F102" s="110">
        <f>VLOOKUP(TRIM($C102),array!$B$2:$H$118,3,FALSE)</f>
        <v>31</v>
      </c>
      <c r="G102" s="110">
        <f>VLOOKUP(TRIM($C102),array!$B$2:$H$118,4,FALSE)</f>
        <v>21</v>
      </c>
      <c r="H102" s="110">
        <f>VLOOKUP(TRIM($C102),array!$B$2:$H$118,5,FALSE)</f>
        <v>21</v>
      </c>
      <c r="I102" s="110">
        <f>VLOOKUP(TRIM($C102),array!$B$2:$H$118,6,FALSE)</f>
        <v>16</v>
      </c>
      <c r="J102" s="110">
        <f>VLOOKUP(TRIM($C102),array!$B$2:$H$118,7,FALSE)</f>
        <v>15</v>
      </c>
    </row>
    <row r="103" spans="1:10" x14ac:dyDescent="0.55000000000000004">
      <c r="A103" s="6" t="s">
        <v>85</v>
      </c>
      <c r="B103" s="23" t="s">
        <v>422</v>
      </c>
      <c r="C103" s="26" t="s">
        <v>496</v>
      </c>
      <c r="D103" s="27" t="s">
        <v>232</v>
      </c>
      <c r="E103" s="110">
        <f>VALUE(VLOOKUP(TRIM($C103),array!$B$2:$H$118,2,FALSE))</f>
        <v>26</v>
      </c>
      <c r="F103" s="110">
        <f>VLOOKUP(TRIM($C103),array!$B$2:$H$118,3,FALSE)</f>
        <v>25</v>
      </c>
      <c r="G103" s="110">
        <f>VLOOKUP(TRIM($C103),array!$B$2:$H$118,4,FALSE)</f>
        <v>17</v>
      </c>
      <c r="H103" s="110">
        <f>VLOOKUP(TRIM($C103),array!$B$2:$H$118,5,FALSE)</f>
        <v>17</v>
      </c>
      <c r="I103" s="110">
        <f>VLOOKUP(TRIM($C103),array!$B$2:$H$118,6,FALSE)</f>
        <v>15</v>
      </c>
      <c r="J103" s="110">
        <f>VLOOKUP(TRIM($C103),array!$B$2:$H$118,7,FALSE)</f>
        <v>14</v>
      </c>
    </row>
    <row r="104" spans="1:10" x14ac:dyDescent="0.55000000000000004">
      <c r="A104" s="6" t="s">
        <v>84</v>
      </c>
      <c r="B104" s="23" t="s">
        <v>423</v>
      </c>
      <c r="C104" s="26" t="s">
        <v>233</v>
      </c>
      <c r="D104" s="27" t="s">
        <v>234</v>
      </c>
      <c r="E104" s="110">
        <f>VALUE(VLOOKUP(TRIM($C104),array!$B$2:$H$118,2,FALSE))</f>
        <v>6</v>
      </c>
      <c r="F104" s="110">
        <f>VLOOKUP(TRIM($C104),array!$B$2:$H$118,3,FALSE)</f>
        <v>6</v>
      </c>
      <c r="G104" s="110">
        <f>VLOOKUP(TRIM($C104),array!$B$2:$H$118,4,FALSE)</f>
        <v>5</v>
      </c>
      <c r="H104" s="110">
        <f>VLOOKUP(TRIM($C104),array!$B$2:$H$118,5,FALSE)</f>
        <v>5</v>
      </c>
      <c r="I104" s="110">
        <f>VLOOKUP(TRIM($C104),array!$B$2:$H$118,6,FALSE)</f>
        <v>1</v>
      </c>
      <c r="J104" s="110">
        <f>VLOOKUP(TRIM($C104),array!$B$2:$H$118,7,FALSE)</f>
        <v>1</v>
      </c>
    </row>
    <row r="105" spans="1:10" x14ac:dyDescent="0.55000000000000004">
      <c r="A105" s="6" t="s">
        <v>91</v>
      </c>
      <c r="B105" s="23" t="s">
        <v>424</v>
      </c>
      <c r="C105" s="26" t="s">
        <v>235</v>
      </c>
      <c r="D105" s="27" t="s">
        <v>234</v>
      </c>
      <c r="E105" s="110">
        <f>VALUE(VLOOKUP(TRIM($C105),array!$B$2:$H$118,2,FALSE))</f>
        <v>11</v>
      </c>
      <c r="F105" s="110">
        <f>VLOOKUP(TRIM($C105),array!$B$2:$H$118,3,FALSE)</f>
        <v>9</v>
      </c>
      <c r="G105" s="110">
        <f>VLOOKUP(TRIM($C105),array!$B$2:$H$118,4,FALSE)</f>
        <v>4</v>
      </c>
      <c r="H105" s="110">
        <f>VLOOKUP(TRIM($C105),array!$B$2:$H$118,5,FALSE)</f>
        <v>4</v>
      </c>
      <c r="I105" s="110">
        <f>VLOOKUP(TRIM($C105),array!$B$2:$H$118,6,FALSE)</f>
        <v>3</v>
      </c>
      <c r="J105" s="110">
        <f>VLOOKUP(TRIM($C105),array!$B$2:$H$118,7,FALSE)</f>
        <v>3</v>
      </c>
    </row>
    <row r="106" spans="1:10" x14ac:dyDescent="0.55000000000000004">
      <c r="A106" s="6" t="s">
        <v>90</v>
      </c>
      <c r="B106" s="23" t="s">
        <v>425</v>
      </c>
      <c r="C106" s="26" t="s">
        <v>236</v>
      </c>
      <c r="D106" s="27" t="s">
        <v>234</v>
      </c>
      <c r="E106" s="110">
        <f>VALUE(VLOOKUP(TRIM($C106),array!$B$2:$H$118,2,FALSE))</f>
        <v>3</v>
      </c>
      <c r="F106" s="110">
        <f>VLOOKUP(TRIM($C106),array!$B$2:$H$118,3,FALSE)</f>
        <v>3</v>
      </c>
      <c r="G106" s="110">
        <f>VLOOKUP(TRIM($C106),array!$B$2:$H$118,4,FALSE)</f>
        <v>3</v>
      </c>
      <c r="H106" s="110">
        <f>VLOOKUP(TRIM($C106),array!$B$2:$H$118,5,FALSE)</f>
        <v>3</v>
      </c>
      <c r="I106" s="110">
        <f>VLOOKUP(TRIM($C106),array!$B$2:$H$118,6,FALSE)</f>
        <v>3</v>
      </c>
      <c r="J106" s="110">
        <f>VLOOKUP(TRIM($C106),array!$B$2:$H$118,7,FALSE)</f>
        <v>3</v>
      </c>
    </row>
    <row r="107" spans="1:10" x14ac:dyDescent="0.55000000000000004">
      <c r="A107" s="6" t="s">
        <v>89</v>
      </c>
      <c r="B107" s="23" t="s">
        <v>426</v>
      </c>
      <c r="C107" s="26" t="s">
        <v>237</v>
      </c>
      <c r="D107" s="27" t="s">
        <v>238</v>
      </c>
      <c r="E107" s="110">
        <f>VALUE(VLOOKUP(TRIM($C107),array!$B$2:$H$118,2,FALSE))</f>
        <v>5</v>
      </c>
      <c r="F107" s="110">
        <f>VLOOKUP(TRIM($C107),array!$B$2:$H$118,3,FALSE)</f>
        <v>5</v>
      </c>
      <c r="G107" s="110">
        <f>VLOOKUP(TRIM($C107),array!$B$2:$H$118,4,FALSE)</f>
        <v>1</v>
      </c>
      <c r="H107" s="110">
        <f>VLOOKUP(TRIM($C107),array!$B$2:$H$118,5,FALSE)</f>
        <v>1</v>
      </c>
      <c r="I107" s="110">
        <f>VLOOKUP(TRIM($C107),array!$B$2:$H$118,6,FALSE)</f>
        <v>1</v>
      </c>
      <c r="J107" s="110">
        <f>VLOOKUP(TRIM($C107),array!$B$2:$H$118,7,FALSE)</f>
        <v>1</v>
      </c>
    </row>
    <row r="108" spans="1:10" x14ac:dyDescent="0.55000000000000004">
      <c r="A108" s="6" t="s">
        <v>87</v>
      </c>
      <c r="B108" s="23" t="s">
        <v>427</v>
      </c>
      <c r="C108" s="26" t="s">
        <v>239</v>
      </c>
      <c r="D108" s="27" t="s">
        <v>238</v>
      </c>
      <c r="E108" s="110">
        <f>VALUE(VLOOKUP(TRIM($C108),array!$B$2:$H$118,2,FALSE))</f>
        <v>2</v>
      </c>
      <c r="F108" s="110">
        <f>VLOOKUP(TRIM($C108),array!$B$2:$H$118,3,FALSE)</f>
        <v>2</v>
      </c>
      <c r="G108" s="110">
        <f>VLOOKUP(TRIM($C108),array!$B$2:$H$118,4,FALSE)</f>
        <v>2</v>
      </c>
      <c r="H108" s="110">
        <f>VLOOKUP(TRIM($C108),array!$B$2:$H$118,5,FALSE)</f>
        <v>2</v>
      </c>
      <c r="I108" s="110">
        <f>VLOOKUP(TRIM($C108),array!$B$2:$H$118,6,FALSE)</f>
        <v>2</v>
      </c>
      <c r="J108" s="110">
        <f>VLOOKUP(TRIM($C108),array!$B$2:$H$118,7,FALSE)</f>
        <v>2</v>
      </c>
    </row>
    <row r="109" spans="1:10" x14ac:dyDescent="0.55000000000000004">
      <c r="A109" s="6" t="s">
        <v>88</v>
      </c>
      <c r="B109" s="23" t="s">
        <v>428</v>
      </c>
      <c r="C109" s="26" t="s">
        <v>227</v>
      </c>
      <c r="D109" s="27" t="s">
        <v>238</v>
      </c>
      <c r="E109" s="110">
        <v>11</v>
      </c>
      <c r="F109" s="110">
        <v>11</v>
      </c>
      <c r="G109" s="110">
        <v>7</v>
      </c>
      <c r="H109" s="110">
        <v>7</v>
      </c>
      <c r="I109" s="110">
        <v>6</v>
      </c>
      <c r="J109" s="110">
        <v>6</v>
      </c>
    </row>
    <row r="110" spans="1:10" ht="20.25" customHeight="1" x14ac:dyDescent="0.55000000000000004">
      <c r="A110" s="6" t="s">
        <v>92</v>
      </c>
      <c r="B110" s="23" t="s">
        <v>429</v>
      </c>
      <c r="C110" s="26" t="s">
        <v>240</v>
      </c>
      <c r="D110" s="27" t="s">
        <v>238</v>
      </c>
      <c r="E110" s="110">
        <v>18</v>
      </c>
      <c r="F110" s="110">
        <v>18</v>
      </c>
      <c r="G110" s="110">
        <v>9</v>
      </c>
      <c r="H110" s="110">
        <v>9</v>
      </c>
      <c r="I110" s="110">
        <v>9</v>
      </c>
      <c r="J110" s="110">
        <v>8</v>
      </c>
    </row>
    <row r="111" spans="1:10" x14ac:dyDescent="0.55000000000000004">
      <c r="A111" s="6" t="s">
        <v>93</v>
      </c>
      <c r="B111" s="23" t="s">
        <v>430</v>
      </c>
      <c r="C111" s="26" t="s">
        <v>241</v>
      </c>
      <c r="D111" s="27" t="s">
        <v>238</v>
      </c>
      <c r="E111" s="110">
        <f>VALUE(VLOOKUP(TRIM($C111),array!$B$2:$H$118,2,FALSE))</f>
        <v>4</v>
      </c>
      <c r="F111" s="110">
        <f>VLOOKUP(TRIM($C111),array!$B$2:$H$118,3,FALSE)</f>
        <v>4</v>
      </c>
      <c r="G111" s="110">
        <f>VLOOKUP(TRIM($C111),array!$B$2:$H$118,4,FALSE)</f>
        <v>3</v>
      </c>
      <c r="H111" s="110">
        <f>VLOOKUP(TRIM($C111),array!$B$2:$H$118,5,FALSE)</f>
        <v>3</v>
      </c>
      <c r="I111" s="110">
        <f>VLOOKUP(TRIM($C111),array!$B$2:$H$118,6,FALSE)</f>
        <v>3</v>
      </c>
      <c r="J111" s="110">
        <f>VLOOKUP(TRIM($C111),array!$B$2:$H$118,7,FALSE)</f>
        <v>3</v>
      </c>
    </row>
    <row r="112" spans="1:10" x14ac:dyDescent="0.55000000000000004">
      <c r="A112" s="6" t="s">
        <v>106</v>
      </c>
      <c r="B112" s="23" t="s">
        <v>431</v>
      </c>
      <c r="C112" s="26" t="s">
        <v>469</v>
      </c>
      <c r="D112" s="27" t="s">
        <v>243</v>
      </c>
      <c r="E112" s="110">
        <f>VALUE(VLOOKUP(TRIM($C112),array!$B$2:$H$118,2,FALSE))</f>
        <v>2</v>
      </c>
      <c r="F112" s="110">
        <f>VLOOKUP(TRIM($C112),array!$B$2:$H$118,3,FALSE)</f>
        <v>2</v>
      </c>
      <c r="G112" s="110">
        <f>VLOOKUP(TRIM($C112),array!$B$2:$H$118,4,FALSE)</f>
        <v>0</v>
      </c>
      <c r="H112" s="110">
        <f>VLOOKUP(TRIM($C112),array!$B$2:$H$118,5,FALSE)</f>
        <v>0</v>
      </c>
      <c r="I112" s="110">
        <f>VLOOKUP(TRIM($C112),array!$B$2:$H$118,6,FALSE)</f>
        <v>0</v>
      </c>
      <c r="J112" s="110">
        <f>VLOOKUP(TRIM($C112),array!$B$2:$H$118,7,FALSE)</f>
        <v>0</v>
      </c>
    </row>
    <row r="113" spans="1:11" x14ac:dyDescent="0.55000000000000004">
      <c r="A113" s="6" t="s">
        <v>103</v>
      </c>
      <c r="B113" s="23" t="s">
        <v>432</v>
      </c>
      <c r="C113" s="26" t="s">
        <v>470</v>
      </c>
      <c r="D113" s="27" t="s">
        <v>243</v>
      </c>
      <c r="E113" s="110">
        <f>VALUE(VLOOKUP(TRIM($C113),array!$B$2:$H$118,2,FALSE))</f>
        <v>9</v>
      </c>
      <c r="F113" s="110">
        <f>VLOOKUP(TRIM($C113),array!$B$2:$H$118,3,FALSE)</f>
        <v>9</v>
      </c>
      <c r="G113" s="110">
        <f>VLOOKUP(TRIM($C113),array!$B$2:$H$118,4,FALSE)</f>
        <v>8</v>
      </c>
      <c r="H113" s="110">
        <f>VLOOKUP(TRIM($C113),array!$B$2:$H$118,5,FALSE)</f>
        <v>8</v>
      </c>
      <c r="I113" s="110">
        <f>VLOOKUP(TRIM($C113),array!$B$2:$H$118,6,FALSE)</f>
        <v>7</v>
      </c>
      <c r="J113" s="110">
        <f>VLOOKUP(TRIM($C113),array!$B$2:$H$118,7,FALSE)</f>
        <v>6</v>
      </c>
    </row>
    <row r="114" spans="1:11" x14ac:dyDescent="0.55000000000000004">
      <c r="A114" s="6" t="s">
        <v>105</v>
      </c>
      <c r="B114" s="23" t="s">
        <v>433</v>
      </c>
      <c r="C114" s="26" t="s">
        <v>471</v>
      </c>
      <c r="D114" s="27" t="s">
        <v>243</v>
      </c>
      <c r="E114" s="110">
        <f>VALUE(VLOOKUP(TRIM($C114),array!$B$2:$H$118,2,FALSE))</f>
        <v>3</v>
      </c>
      <c r="F114" s="110">
        <f>VLOOKUP(TRIM($C114),array!$B$2:$H$118,3,FALSE)</f>
        <v>3</v>
      </c>
      <c r="G114" s="110">
        <f>VLOOKUP(TRIM($C114),array!$B$2:$H$118,4,FALSE)</f>
        <v>0</v>
      </c>
      <c r="H114" s="110">
        <f>VLOOKUP(TRIM($C114),array!$B$2:$H$118,5,FALSE)</f>
        <v>0</v>
      </c>
      <c r="I114" s="110">
        <f>VLOOKUP(TRIM($C114),array!$B$2:$H$118,6,FALSE)</f>
        <v>0</v>
      </c>
      <c r="J114" s="110">
        <f>VLOOKUP(TRIM($C114),array!$B$2:$H$118,7,FALSE)</f>
        <v>0</v>
      </c>
    </row>
    <row r="115" spans="1:11" x14ac:dyDescent="0.55000000000000004">
      <c r="A115" s="6" t="s">
        <v>104</v>
      </c>
      <c r="B115" s="23" t="s">
        <v>434</v>
      </c>
      <c r="C115" s="24" t="s">
        <v>246</v>
      </c>
      <c r="D115" s="25" t="s">
        <v>247</v>
      </c>
      <c r="E115" s="110">
        <f>VALUE(VLOOKUP(TRIM($C115),array!$B$2:$H$118,2,FALSE))</f>
        <v>1</v>
      </c>
      <c r="F115" s="110">
        <f>VLOOKUP(TRIM($C115),array!$B$2:$H$118,3,FALSE)</f>
        <v>1</v>
      </c>
      <c r="G115" s="110">
        <f>VLOOKUP(TRIM($C115),array!$B$2:$H$118,4,FALSE)</f>
        <v>1</v>
      </c>
      <c r="H115" s="110">
        <f>VLOOKUP(TRIM($C115),array!$B$2:$H$118,5,FALSE)</f>
        <v>1</v>
      </c>
      <c r="I115" s="110">
        <f>VLOOKUP(TRIM($C115),array!$B$2:$H$118,6,FALSE)</f>
        <v>1</v>
      </c>
      <c r="J115" s="110">
        <f>VLOOKUP(TRIM($C115),array!$B$2:$H$118,7,FALSE)</f>
        <v>1</v>
      </c>
    </row>
    <row r="116" spans="1:11" s="1" customFormat="1" ht="21.75" customHeight="1" x14ac:dyDescent="0.55000000000000004">
      <c r="B116" s="23" t="s">
        <v>505</v>
      </c>
      <c r="C116" s="24" t="s">
        <v>472</v>
      </c>
      <c r="D116" s="25" t="s">
        <v>247</v>
      </c>
      <c r="E116" s="110">
        <f>VALUE(VLOOKUP(TRIM($C116),array!$B$2:$H$118,2,FALSE))</f>
        <v>2</v>
      </c>
      <c r="F116" s="110">
        <f>VLOOKUP(TRIM($C116),array!$B$2:$H$118,3,FALSE)</f>
        <v>2</v>
      </c>
      <c r="G116" s="110">
        <f>VLOOKUP(TRIM($C116),array!$B$2:$H$118,4,FALSE)</f>
        <v>1</v>
      </c>
      <c r="H116" s="110">
        <f>VLOOKUP(TRIM($C116),array!$B$2:$H$118,5,FALSE)</f>
        <v>1</v>
      </c>
      <c r="I116" s="110">
        <f>VLOOKUP(TRIM($C116),array!$B$2:$H$118,6,FALSE)</f>
        <v>1</v>
      </c>
      <c r="J116" s="110">
        <f>VLOOKUP(TRIM($C116),array!$B$2:$H$118,7,FALSE)</f>
        <v>1</v>
      </c>
    </row>
    <row r="117" spans="1:11" ht="21.75" customHeight="1" x14ac:dyDescent="0.55000000000000004">
      <c r="B117" s="23" t="s">
        <v>506</v>
      </c>
      <c r="C117" s="24" t="s">
        <v>249</v>
      </c>
      <c r="D117" s="25" t="s">
        <v>247</v>
      </c>
      <c r="E117" s="110">
        <f>VALUE(VLOOKUP(TRIM($C117),array!$B$2:$H$118,2,FALSE))</f>
        <v>9</v>
      </c>
      <c r="F117" s="110">
        <f>VLOOKUP(TRIM($C117),array!$B$2:$H$118,3,FALSE)</f>
        <v>9</v>
      </c>
      <c r="G117" s="110">
        <f>VLOOKUP(TRIM($C117),array!$B$2:$H$118,4,FALSE)</f>
        <v>4</v>
      </c>
      <c r="H117" s="110">
        <f>VLOOKUP(TRIM($C117),array!$B$2:$H$118,5,FALSE)</f>
        <v>4</v>
      </c>
      <c r="I117" s="110">
        <f>VLOOKUP(TRIM($C117),array!$B$2:$H$118,6,FALSE)</f>
        <v>4</v>
      </c>
      <c r="J117" s="110">
        <f>VLOOKUP(TRIM($C117),array!$B$2:$H$118,7,FALSE)</f>
        <v>4</v>
      </c>
    </row>
    <row r="118" spans="1:11" ht="21.75" customHeight="1" x14ac:dyDescent="0.55000000000000004">
      <c r="B118" s="23" t="s">
        <v>507</v>
      </c>
      <c r="C118" s="24" t="s">
        <v>473</v>
      </c>
      <c r="D118" s="24" t="s">
        <v>10</v>
      </c>
      <c r="E118" s="114">
        <v>25</v>
      </c>
      <c r="F118" s="110">
        <v>12</v>
      </c>
      <c r="G118" s="110">
        <v>7</v>
      </c>
      <c r="H118" s="110">
        <v>7</v>
      </c>
      <c r="I118" s="110">
        <v>7</v>
      </c>
      <c r="J118" s="110">
        <v>7</v>
      </c>
      <c r="K118" s="113"/>
    </row>
    <row r="119" spans="1:11" ht="21.75" customHeight="1" x14ac:dyDescent="0.55000000000000004">
      <c r="B119" s="23" t="s">
        <v>508</v>
      </c>
      <c r="C119" s="24" t="s">
        <v>474</v>
      </c>
      <c r="D119" s="24" t="s">
        <v>10</v>
      </c>
      <c r="E119" s="114">
        <v>9</v>
      </c>
      <c r="F119" s="110">
        <v>8</v>
      </c>
      <c r="G119" s="110">
        <v>8</v>
      </c>
      <c r="H119" s="110">
        <v>8</v>
      </c>
      <c r="I119" s="110">
        <v>6</v>
      </c>
      <c r="J119" s="110">
        <v>6</v>
      </c>
      <c r="K119" s="113"/>
    </row>
    <row r="120" spans="1:11" ht="21.75" customHeight="1" x14ac:dyDescent="0.55000000000000004">
      <c r="B120" s="23" t="s">
        <v>509</v>
      </c>
      <c r="C120" s="24" t="s">
        <v>359</v>
      </c>
      <c r="D120" s="24" t="s">
        <v>10</v>
      </c>
      <c r="E120" s="114">
        <v>35</v>
      </c>
      <c r="F120" s="110">
        <v>22</v>
      </c>
      <c r="G120" s="110">
        <v>14</v>
      </c>
      <c r="H120" s="110">
        <v>14</v>
      </c>
      <c r="I120" s="110">
        <v>11</v>
      </c>
      <c r="J120" s="110">
        <v>11</v>
      </c>
      <c r="K120" s="113"/>
    </row>
    <row r="121" spans="1:11" ht="21.75" customHeight="1" x14ac:dyDescent="0.55000000000000004">
      <c r="B121" s="23" t="s">
        <v>510</v>
      </c>
      <c r="C121" s="24" t="s">
        <v>475</v>
      </c>
      <c r="D121" s="24" t="s">
        <v>10</v>
      </c>
      <c r="E121" s="114">
        <v>60</v>
      </c>
      <c r="F121" s="110">
        <v>10</v>
      </c>
      <c r="G121" s="110">
        <v>9</v>
      </c>
      <c r="H121" s="110">
        <v>9</v>
      </c>
      <c r="I121" s="110">
        <v>8</v>
      </c>
      <c r="J121" s="110">
        <v>7</v>
      </c>
      <c r="K121" s="113"/>
    </row>
    <row r="122" spans="1:11" ht="21.75" customHeight="1" x14ac:dyDescent="0.55000000000000004">
      <c r="B122" s="23" t="s">
        <v>511</v>
      </c>
      <c r="C122" s="24" t="s">
        <v>476</v>
      </c>
      <c r="D122" s="24" t="s">
        <v>10</v>
      </c>
      <c r="E122" s="114">
        <v>42</v>
      </c>
      <c r="F122" s="110">
        <v>6</v>
      </c>
      <c r="G122" s="110">
        <v>4</v>
      </c>
      <c r="H122" s="110">
        <v>4</v>
      </c>
      <c r="I122" s="110">
        <v>4</v>
      </c>
      <c r="J122" s="110">
        <v>4</v>
      </c>
      <c r="K122" s="113"/>
    </row>
    <row r="123" spans="1:11" ht="21.75" customHeight="1" x14ac:dyDescent="0.55000000000000004">
      <c r="B123" s="23" t="s">
        <v>512</v>
      </c>
      <c r="C123" s="24" t="s">
        <v>477</v>
      </c>
      <c r="D123" s="24" t="s">
        <v>10</v>
      </c>
      <c r="E123" s="114">
        <v>46</v>
      </c>
      <c r="F123" s="110">
        <v>9</v>
      </c>
      <c r="G123" s="110">
        <v>8</v>
      </c>
      <c r="H123" s="110">
        <v>8</v>
      </c>
      <c r="I123" s="110">
        <v>5</v>
      </c>
      <c r="J123" s="110">
        <v>5</v>
      </c>
      <c r="K123" s="113"/>
    </row>
    <row r="124" spans="1:11" ht="21.75" customHeight="1" x14ac:dyDescent="0.55000000000000004">
      <c r="B124" s="23" t="s">
        <v>513</v>
      </c>
      <c r="C124" s="24" t="s">
        <v>363</v>
      </c>
      <c r="D124" s="24" t="s">
        <v>10</v>
      </c>
      <c r="E124" s="114">
        <v>4</v>
      </c>
      <c r="F124" s="110">
        <v>4</v>
      </c>
      <c r="G124" s="110">
        <v>4</v>
      </c>
      <c r="H124" s="110">
        <v>4</v>
      </c>
      <c r="I124" s="110">
        <v>1</v>
      </c>
      <c r="J124" s="110">
        <v>1</v>
      </c>
      <c r="K124" s="113"/>
    </row>
    <row r="125" spans="1:11" x14ac:dyDescent="0.55000000000000004">
      <c r="E125" s="119">
        <f>SUM(E20:E124)</f>
        <v>3315</v>
      </c>
      <c r="F125" s="119">
        <f t="shared" ref="F125:J125" si="0">SUM(F20:F124)</f>
        <v>1880</v>
      </c>
      <c r="G125" s="119">
        <f t="shared" si="0"/>
        <v>1456</v>
      </c>
      <c r="H125" s="119">
        <f t="shared" si="0"/>
        <v>1389</v>
      </c>
      <c r="I125" s="119">
        <f t="shared" si="0"/>
        <v>1170</v>
      </c>
      <c r="J125" s="119">
        <f t="shared" si="0"/>
        <v>1115</v>
      </c>
    </row>
  </sheetData>
  <dataValidations count="2">
    <dataValidation type="textLength" operator="lessThan" allowBlank="1" showInputMessage="1" showErrorMessage="1" errorTitle="เกิน 250 ตัวอักษร" sqref="C84:C124 C4:C62 C67:C82 D118:D124">
      <formula1>250</formula1>
    </dataValidation>
    <dataValidation type="textLength" operator="lessThan" allowBlank="1" showInputMessage="1" showErrorMessage="1" errorTitle="เกิน 150 ตัวอักษร" sqref="D64:D66 D68:D81 D4:D62 E118:E124 D85:D117">
      <formula1>150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C4" sqref="C4:J12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127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59</v>
      </c>
      <c r="B4" s="23" t="s">
        <v>251</v>
      </c>
      <c r="C4" s="26" t="s">
        <v>225</v>
      </c>
      <c r="D4" s="27" t="s">
        <v>226</v>
      </c>
      <c r="E4" s="15">
        <v>5</v>
      </c>
      <c r="F4" s="15">
        <v>5</v>
      </c>
      <c r="G4" s="15">
        <v>2</v>
      </c>
      <c r="H4" s="15">
        <v>2</v>
      </c>
      <c r="I4" s="15">
        <v>1</v>
      </c>
      <c r="J4" s="15">
        <v>1</v>
      </c>
    </row>
    <row r="5" spans="1:10" x14ac:dyDescent="0.55000000000000004">
      <c r="A5" s="6" t="s">
        <v>58</v>
      </c>
      <c r="B5" s="23" t="s">
        <v>252</v>
      </c>
      <c r="C5" s="26" t="s">
        <v>227</v>
      </c>
      <c r="D5" s="27" t="s">
        <v>226</v>
      </c>
      <c r="E5" s="15">
        <v>9</v>
      </c>
      <c r="F5" s="15">
        <v>9</v>
      </c>
      <c r="G5" s="15">
        <v>6</v>
      </c>
      <c r="H5" s="15">
        <v>6</v>
      </c>
      <c r="I5" s="15">
        <v>4</v>
      </c>
      <c r="J5" s="15">
        <v>4</v>
      </c>
    </row>
    <row r="6" spans="1:10" x14ac:dyDescent="0.55000000000000004">
      <c r="A6" s="6" t="s">
        <v>61</v>
      </c>
      <c r="B6" s="23" t="s">
        <v>253</v>
      </c>
      <c r="C6" s="26" t="s">
        <v>228</v>
      </c>
      <c r="D6" s="27" t="s">
        <v>226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21.75" customHeight="1" x14ac:dyDescent="0.55000000000000004">
      <c r="A7" s="6" t="s">
        <v>56</v>
      </c>
      <c r="B7" s="23" t="s">
        <v>254</v>
      </c>
      <c r="C7" s="26" t="s">
        <v>229</v>
      </c>
      <c r="D7" s="27" t="s">
        <v>226</v>
      </c>
      <c r="E7" s="16">
        <v>4</v>
      </c>
      <c r="F7" s="16">
        <v>4</v>
      </c>
      <c r="G7" s="16">
        <v>2</v>
      </c>
      <c r="H7" s="16">
        <v>2</v>
      </c>
      <c r="I7" s="16">
        <v>2</v>
      </c>
      <c r="J7" s="16">
        <v>2</v>
      </c>
    </row>
    <row r="8" spans="1:10" x14ac:dyDescent="0.55000000000000004">
      <c r="A8" s="6" t="s">
        <v>86</v>
      </c>
      <c r="B8" s="23" t="s">
        <v>255</v>
      </c>
      <c r="C8" s="26" t="s">
        <v>230</v>
      </c>
      <c r="D8" s="27" t="s">
        <v>226</v>
      </c>
      <c r="E8" s="16">
        <v>7</v>
      </c>
      <c r="F8" s="16">
        <v>7</v>
      </c>
      <c r="G8" s="16">
        <v>5</v>
      </c>
      <c r="H8" s="16">
        <v>5</v>
      </c>
      <c r="I8" s="16">
        <v>3</v>
      </c>
      <c r="J8" s="16">
        <v>3</v>
      </c>
    </row>
    <row r="9" spans="1:10" x14ac:dyDescent="0.55000000000000004">
      <c r="A9" s="6" t="s">
        <v>85</v>
      </c>
      <c r="B9" s="23" t="s">
        <v>256</v>
      </c>
      <c r="C9" s="26" t="s">
        <v>231</v>
      </c>
      <c r="D9" s="27" t="s">
        <v>232</v>
      </c>
      <c r="E9" s="16">
        <v>7</v>
      </c>
      <c r="F9" s="16">
        <v>7</v>
      </c>
      <c r="G9" s="16">
        <v>5</v>
      </c>
      <c r="H9" s="16">
        <v>5</v>
      </c>
      <c r="I9" s="16">
        <v>5</v>
      </c>
      <c r="J9" s="16">
        <v>5</v>
      </c>
    </row>
    <row r="10" spans="1:10" x14ac:dyDescent="0.55000000000000004">
      <c r="A10" s="6" t="s">
        <v>84</v>
      </c>
      <c r="B10" s="23" t="s">
        <v>257</v>
      </c>
      <c r="C10" s="26" t="s">
        <v>233</v>
      </c>
      <c r="D10" s="27" t="s">
        <v>234</v>
      </c>
      <c r="E10" s="16">
        <v>1</v>
      </c>
      <c r="F10" s="16">
        <v>1</v>
      </c>
      <c r="G10" s="16">
        <v>1</v>
      </c>
      <c r="H10" s="16">
        <v>1</v>
      </c>
      <c r="I10" s="16">
        <v>0</v>
      </c>
      <c r="J10" s="16">
        <v>0</v>
      </c>
    </row>
    <row r="11" spans="1:10" x14ac:dyDescent="0.55000000000000004">
      <c r="A11" s="6" t="s">
        <v>91</v>
      </c>
      <c r="B11" s="23" t="s">
        <v>258</v>
      </c>
      <c r="C11" s="26" t="s">
        <v>235</v>
      </c>
      <c r="D11" s="27" t="s">
        <v>234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x14ac:dyDescent="0.55000000000000004">
      <c r="A12" s="6" t="s">
        <v>90</v>
      </c>
      <c r="B12" s="23" t="s">
        <v>259</v>
      </c>
      <c r="C12" s="26" t="s">
        <v>236</v>
      </c>
      <c r="D12" s="27" t="s">
        <v>234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</row>
    <row r="13" spans="1:10" x14ac:dyDescent="0.55000000000000004">
      <c r="B13" s="125" t="s">
        <v>113</v>
      </c>
      <c r="C13" s="125"/>
      <c r="D13" s="125"/>
      <c r="E13" s="7">
        <f>SUM(E4:E12)</f>
        <v>34</v>
      </c>
      <c r="F13" s="7">
        <f t="shared" ref="F13:J13" si="0">SUM(F4:F12)</f>
        <v>34</v>
      </c>
      <c r="G13" s="7">
        <f t="shared" si="0"/>
        <v>22</v>
      </c>
      <c r="H13" s="7">
        <f t="shared" si="0"/>
        <v>22</v>
      </c>
      <c r="I13" s="7">
        <f t="shared" si="0"/>
        <v>16</v>
      </c>
      <c r="J13" s="7">
        <f t="shared" si="0"/>
        <v>16</v>
      </c>
    </row>
  </sheetData>
  <mergeCells count="1">
    <mergeCell ref="B13:D13"/>
  </mergeCells>
  <dataValidations count="2">
    <dataValidation type="textLength" operator="lessThan" allowBlank="1" showInputMessage="1" showErrorMessage="1" errorTitle="เกิน 150 ตัวอักษร" sqref="D4:D12">
      <formula1>150</formula1>
    </dataValidation>
    <dataValidation type="textLength" operator="lessThan" allowBlank="1" showInputMessage="1" showErrorMessage="1" errorTitle="เกิน 250 ตัวอักษร" sqref="C4:C12">
      <formula1>250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4" workbookViewId="0">
      <selection activeCell="C4" sqref="C4:J6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129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12" t="s">
        <v>450</v>
      </c>
      <c r="D4" s="12" t="s">
        <v>397</v>
      </c>
      <c r="E4" s="16">
        <v>27</v>
      </c>
      <c r="F4" s="16">
        <v>15</v>
      </c>
      <c r="G4" s="16">
        <v>14</v>
      </c>
      <c r="H4" s="16">
        <v>14</v>
      </c>
      <c r="I4" s="16">
        <v>13</v>
      </c>
      <c r="J4" s="16">
        <v>13</v>
      </c>
    </row>
    <row r="5" spans="1:10" x14ac:dyDescent="0.55000000000000004">
      <c r="B5" s="23" t="s">
        <v>252</v>
      </c>
      <c r="C5" s="12" t="s">
        <v>445</v>
      </c>
      <c r="D5" s="12" t="s">
        <v>397</v>
      </c>
      <c r="E5" s="16">
        <v>224</v>
      </c>
      <c r="F5" s="16">
        <v>51</v>
      </c>
      <c r="G5" s="16">
        <v>49</v>
      </c>
      <c r="H5" s="16">
        <v>20</v>
      </c>
      <c r="I5" s="16">
        <v>20</v>
      </c>
      <c r="J5" s="16">
        <v>19</v>
      </c>
    </row>
    <row r="6" spans="1:10" x14ac:dyDescent="0.55000000000000004">
      <c r="B6" s="23" t="s">
        <v>253</v>
      </c>
      <c r="C6" s="12" t="s">
        <v>447</v>
      </c>
      <c r="D6" s="12" t="s">
        <v>397</v>
      </c>
      <c r="E6" s="16">
        <v>108</v>
      </c>
      <c r="F6" s="16">
        <v>23</v>
      </c>
      <c r="G6" s="16">
        <v>23</v>
      </c>
      <c r="H6" s="16">
        <v>23</v>
      </c>
      <c r="I6" s="16">
        <v>20</v>
      </c>
      <c r="J6" s="16">
        <v>20</v>
      </c>
    </row>
    <row r="7" spans="1:10" x14ac:dyDescent="0.55000000000000004">
      <c r="B7" s="125" t="s">
        <v>113</v>
      </c>
      <c r="C7" s="125"/>
      <c r="D7" s="125"/>
      <c r="E7" s="7">
        <f>SUM(E4:E6)</f>
        <v>359</v>
      </c>
      <c r="F7" s="7">
        <f t="shared" ref="F7:J7" si="0">SUM(F4:F6)</f>
        <v>89</v>
      </c>
      <c r="G7" s="7">
        <f t="shared" si="0"/>
        <v>86</v>
      </c>
      <c r="H7" s="7">
        <f t="shared" si="0"/>
        <v>57</v>
      </c>
      <c r="I7" s="7">
        <f t="shared" si="0"/>
        <v>53</v>
      </c>
      <c r="J7" s="7">
        <f t="shared" si="0"/>
        <v>52</v>
      </c>
    </row>
  </sheetData>
  <mergeCells count="1">
    <mergeCell ref="B7:D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B38" workbookViewId="0">
      <selection activeCell="J54" sqref="C4:J54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128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45" t="s">
        <v>150</v>
      </c>
      <c r="D4" s="12" t="s">
        <v>379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</row>
    <row r="5" spans="1:10" x14ac:dyDescent="0.55000000000000004">
      <c r="A5" s="6" t="s">
        <v>19</v>
      </c>
      <c r="B5" s="23" t="s">
        <v>252</v>
      </c>
      <c r="C5" s="30" t="s">
        <v>151</v>
      </c>
      <c r="D5" s="12" t="s">
        <v>379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</row>
    <row r="6" spans="1:10" x14ac:dyDescent="0.55000000000000004">
      <c r="A6" s="6" t="s">
        <v>18</v>
      </c>
      <c r="B6" s="23" t="s">
        <v>253</v>
      </c>
      <c r="C6" s="30" t="s">
        <v>386</v>
      </c>
      <c r="D6" s="12" t="s">
        <v>379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</row>
    <row r="7" spans="1:10" x14ac:dyDescent="0.55000000000000004">
      <c r="A7" s="6" t="s">
        <v>20</v>
      </c>
      <c r="B7" s="23" t="s">
        <v>254</v>
      </c>
      <c r="C7" s="12" t="s">
        <v>395</v>
      </c>
      <c r="D7" s="12" t="s">
        <v>379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</row>
    <row r="8" spans="1:10" x14ac:dyDescent="0.55000000000000004">
      <c r="A8" s="6" t="s">
        <v>94</v>
      </c>
      <c r="B8" s="23" t="s">
        <v>255</v>
      </c>
      <c r="C8" s="44" t="s">
        <v>156</v>
      </c>
      <c r="D8" s="12" t="s">
        <v>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</row>
    <row r="9" spans="1:10" x14ac:dyDescent="0.55000000000000004">
      <c r="A9" s="6" t="s">
        <v>95</v>
      </c>
      <c r="B9" s="23" t="s">
        <v>256</v>
      </c>
      <c r="C9" s="47" t="s">
        <v>398</v>
      </c>
      <c r="D9" s="28" t="s">
        <v>4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0" ht="21.75" customHeight="1" x14ac:dyDescent="0.55000000000000004">
      <c r="A10" s="6" t="s">
        <v>70</v>
      </c>
      <c r="B10" s="23" t="s">
        <v>257</v>
      </c>
      <c r="C10" s="47" t="s">
        <v>377</v>
      </c>
      <c r="D10" s="28" t="s">
        <v>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21.75" customHeight="1" x14ac:dyDescent="0.55000000000000004">
      <c r="A11" s="6" t="s">
        <v>71</v>
      </c>
      <c r="B11" s="23" t="s">
        <v>258</v>
      </c>
      <c r="C11" s="47" t="s">
        <v>399</v>
      </c>
      <c r="D11" s="28" t="s">
        <v>4</v>
      </c>
      <c r="E11" s="16">
        <v>6</v>
      </c>
      <c r="F11" s="15">
        <v>4</v>
      </c>
      <c r="G11" s="15">
        <v>3</v>
      </c>
      <c r="H11" s="15">
        <v>3</v>
      </c>
      <c r="I11" s="15">
        <v>3</v>
      </c>
      <c r="J11" s="15">
        <v>3</v>
      </c>
    </row>
    <row r="12" spans="1:10" x14ac:dyDescent="0.55000000000000004">
      <c r="A12" s="6" t="s">
        <v>79</v>
      </c>
      <c r="B12" s="23" t="s">
        <v>259</v>
      </c>
      <c r="C12" s="44" t="s">
        <v>173</v>
      </c>
      <c r="D12" s="12" t="s">
        <v>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21.75" customHeight="1" x14ac:dyDescent="0.55000000000000004">
      <c r="A13" s="6" t="s">
        <v>77</v>
      </c>
      <c r="B13" s="23" t="s">
        <v>260</v>
      </c>
      <c r="C13" s="31" t="s">
        <v>176</v>
      </c>
      <c r="D13" s="12" t="s">
        <v>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x14ac:dyDescent="0.55000000000000004">
      <c r="A14" s="6" t="s">
        <v>72</v>
      </c>
      <c r="B14" s="23" t="s">
        <v>261</v>
      </c>
      <c r="C14" s="31" t="s">
        <v>177</v>
      </c>
      <c r="D14" s="12" t="s">
        <v>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21.75" customHeight="1" x14ac:dyDescent="0.55000000000000004">
      <c r="A15" s="6" t="s">
        <v>78</v>
      </c>
      <c r="B15" s="23" t="s">
        <v>262</v>
      </c>
      <c r="C15" s="31" t="s">
        <v>178</v>
      </c>
      <c r="D15" s="12" t="s">
        <v>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0" ht="21.75" customHeight="1" x14ac:dyDescent="0.55000000000000004">
      <c r="A16" s="6" t="s">
        <v>73</v>
      </c>
      <c r="B16" s="23" t="s">
        <v>263</v>
      </c>
      <c r="C16" s="31" t="s">
        <v>179</v>
      </c>
      <c r="D16" s="12" t="s">
        <v>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ht="21.75" customHeight="1" x14ac:dyDescent="0.55000000000000004">
      <c r="A17" s="6" t="s">
        <v>74</v>
      </c>
      <c r="B17" s="23" t="s">
        <v>264</v>
      </c>
      <c r="C17" s="31" t="s">
        <v>180</v>
      </c>
      <c r="D17" s="12" t="s">
        <v>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1:10" x14ac:dyDescent="0.55000000000000004">
      <c r="A18" s="6" t="s">
        <v>76</v>
      </c>
      <c r="B18" s="23" t="s">
        <v>265</v>
      </c>
      <c r="C18" s="33" t="s">
        <v>181</v>
      </c>
      <c r="D18" s="42" t="s">
        <v>6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x14ac:dyDescent="0.55000000000000004">
      <c r="A19" s="6" t="s">
        <v>75</v>
      </c>
      <c r="B19" s="23" t="s">
        <v>266</v>
      </c>
      <c r="C19" s="52" t="s">
        <v>183</v>
      </c>
      <c r="D19" s="12" t="s">
        <v>6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x14ac:dyDescent="0.55000000000000004">
      <c r="A20" s="6" t="s">
        <v>21</v>
      </c>
      <c r="B20" s="23" t="s">
        <v>267</v>
      </c>
      <c r="C20" s="44" t="s">
        <v>400</v>
      </c>
      <c r="D20" s="30" t="s">
        <v>13</v>
      </c>
      <c r="E20" s="16">
        <v>19</v>
      </c>
      <c r="F20" s="15">
        <v>10</v>
      </c>
      <c r="G20" s="15">
        <v>9</v>
      </c>
      <c r="H20" s="15">
        <v>9</v>
      </c>
      <c r="I20" s="15">
        <v>8</v>
      </c>
      <c r="J20" s="15">
        <v>7</v>
      </c>
    </row>
    <row r="21" spans="1:10" x14ac:dyDescent="0.55000000000000004">
      <c r="A21" s="6" t="s">
        <v>31</v>
      </c>
      <c r="B21" s="23" t="s">
        <v>268</v>
      </c>
      <c r="C21" s="12" t="s">
        <v>207</v>
      </c>
      <c r="D21" s="12" t="s">
        <v>11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</row>
    <row r="22" spans="1:10" x14ac:dyDescent="0.55000000000000004">
      <c r="A22" s="6" t="s">
        <v>22</v>
      </c>
      <c r="B22" s="23" t="s">
        <v>269</v>
      </c>
      <c r="C22" s="12" t="s">
        <v>370</v>
      </c>
      <c r="D22" s="12" t="s">
        <v>11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x14ac:dyDescent="0.55000000000000004">
      <c r="A23" s="6" t="s">
        <v>23</v>
      </c>
      <c r="B23" s="23" t="s">
        <v>270</v>
      </c>
      <c r="C23" s="12" t="s">
        <v>401</v>
      </c>
      <c r="D23" s="12" t="s">
        <v>11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x14ac:dyDescent="0.55000000000000004">
      <c r="A24" s="6" t="s">
        <v>24</v>
      </c>
      <c r="B24" s="23" t="s">
        <v>271</v>
      </c>
      <c r="C24" s="12" t="s">
        <v>402</v>
      </c>
      <c r="D24" s="12" t="s">
        <v>114</v>
      </c>
      <c r="E24" s="16">
        <v>9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x14ac:dyDescent="0.55000000000000004">
      <c r="A25" s="6" t="s">
        <v>25</v>
      </c>
      <c r="B25" s="23" t="s">
        <v>272</v>
      </c>
      <c r="C25" s="12" t="s">
        <v>403</v>
      </c>
      <c r="D25" s="12" t="s">
        <v>114</v>
      </c>
      <c r="E25" s="16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x14ac:dyDescent="0.55000000000000004">
      <c r="A26" s="6" t="s">
        <v>26</v>
      </c>
      <c r="B26" s="23" t="s">
        <v>273</v>
      </c>
      <c r="C26" s="12" t="s">
        <v>393</v>
      </c>
      <c r="D26" s="12" t="s">
        <v>114</v>
      </c>
      <c r="E26" s="16">
        <v>3</v>
      </c>
      <c r="F26" s="15">
        <v>2</v>
      </c>
      <c r="G26" s="15">
        <v>0</v>
      </c>
      <c r="H26" s="15">
        <v>0</v>
      </c>
      <c r="I26" s="15">
        <v>0</v>
      </c>
      <c r="J26" s="15">
        <v>0</v>
      </c>
    </row>
    <row r="27" spans="1:10" x14ac:dyDescent="0.55000000000000004">
      <c r="A27" s="6" t="s">
        <v>27</v>
      </c>
      <c r="B27" s="23" t="s">
        <v>274</v>
      </c>
      <c r="C27" s="52" t="s">
        <v>214</v>
      </c>
      <c r="D27" s="12" t="s">
        <v>124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</row>
    <row r="28" spans="1:10" x14ac:dyDescent="0.55000000000000004">
      <c r="A28" s="6" t="s">
        <v>28</v>
      </c>
      <c r="B28" s="23" t="s">
        <v>275</v>
      </c>
      <c r="C28" s="52" t="s">
        <v>208</v>
      </c>
      <c r="D28" s="12" t="s">
        <v>124</v>
      </c>
      <c r="E28" s="16">
        <v>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x14ac:dyDescent="0.55000000000000004">
      <c r="A29" s="6" t="s">
        <v>29</v>
      </c>
      <c r="B29" s="23" t="s">
        <v>276</v>
      </c>
      <c r="C29" s="52" t="s">
        <v>215</v>
      </c>
      <c r="D29" s="12" t="s">
        <v>124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</row>
    <row r="30" spans="1:10" x14ac:dyDescent="0.55000000000000004">
      <c r="A30" s="6" t="s">
        <v>30</v>
      </c>
      <c r="B30" s="23" t="s">
        <v>277</v>
      </c>
      <c r="C30" s="52" t="s">
        <v>216</v>
      </c>
      <c r="D30" s="12" t="s">
        <v>124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21.75" customHeight="1" x14ac:dyDescent="0.55000000000000004">
      <c r="A31" s="6" t="s">
        <v>97</v>
      </c>
      <c r="B31" s="23" t="s">
        <v>278</v>
      </c>
      <c r="C31" s="31" t="s">
        <v>217</v>
      </c>
      <c r="D31" s="12" t="s">
        <v>124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 x14ac:dyDescent="0.55000000000000004">
      <c r="A32" s="6" t="s">
        <v>98</v>
      </c>
      <c r="B32" s="23" t="s">
        <v>279</v>
      </c>
      <c r="C32" s="31" t="s">
        <v>218</v>
      </c>
      <c r="D32" s="12" t="s">
        <v>124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x14ac:dyDescent="0.55000000000000004">
      <c r="A33" s="6" t="s">
        <v>96</v>
      </c>
      <c r="B33" s="23" t="s">
        <v>280</v>
      </c>
      <c r="C33" s="31" t="s">
        <v>158</v>
      </c>
      <c r="D33" s="12" t="s">
        <v>124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21.75" customHeight="1" x14ac:dyDescent="0.55000000000000004">
      <c r="A34" s="6" t="s">
        <v>45</v>
      </c>
      <c r="B34" s="23" t="s">
        <v>281</v>
      </c>
      <c r="C34" s="52" t="s">
        <v>219</v>
      </c>
      <c r="D34" s="12" t="s">
        <v>124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ht="21.75" customHeight="1" x14ac:dyDescent="0.55000000000000004">
      <c r="A35" s="6" t="s">
        <v>40</v>
      </c>
      <c r="B35" s="23" t="s">
        <v>282</v>
      </c>
      <c r="C35" s="37" t="s">
        <v>225</v>
      </c>
      <c r="D35" s="29" t="s">
        <v>226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0" ht="21.75" customHeight="1" x14ac:dyDescent="0.55000000000000004">
      <c r="A36" s="6" t="s">
        <v>41</v>
      </c>
      <c r="B36" s="23" t="s">
        <v>283</v>
      </c>
      <c r="C36" s="12" t="s">
        <v>227</v>
      </c>
      <c r="D36" s="29" t="s">
        <v>226</v>
      </c>
      <c r="E36" s="16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</row>
    <row r="37" spans="1:10" ht="21.75" customHeight="1" x14ac:dyDescent="0.55000000000000004">
      <c r="A37" s="6" t="s">
        <v>42</v>
      </c>
      <c r="B37" s="23" t="s">
        <v>284</v>
      </c>
      <c r="C37" s="37" t="s">
        <v>228</v>
      </c>
      <c r="D37" s="29" t="s">
        <v>226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ht="21.75" customHeight="1" x14ac:dyDescent="0.55000000000000004">
      <c r="A38" s="6" t="s">
        <v>43</v>
      </c>
      <c r="B38" s="23" t="s">
        <v>285</v>
      </c>
      <c r="C38" s="12" t="s">
        <v>229</v>
      </c>
      <c r="D38" s="29" t="s">
        <v>226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</row>
    <row r="39" spans="1:10" ht="21.75" customHeight="1" x14ac:dyDescent="0.55000000000000004">
      <c r="A39" s="6" t="s">
        <v>44</v>
      </c>
      <c r="B39" s="23" t="s">
        <v>286</v>
      </c>
      <c r="C39" s="12" t="s">
        <v>230</v>
      </c>
      <c r="D39" s="29" t="s">
        <v>226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1:10" x14ac:dyDescent="0.55000000000000004">
      <c r="A40" s="6" t="s">
        <v>53</v>
      </c>
      <c r="B40" s="23" t="s">
        <v>287</v>
      </c>
      <c r="C40" s="12" t="s">
        <v>231</v>
      </c>
      <c r="D40" s="29" t="s">
        <v>232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0" x14ac:dyDescent="0.55000000000000004">
      <c r="A41" s="6" t="s">
        <v>55</v>
      </c>
      <c r="B41" s="23" t="s">
        <v>288</v>
      </c>
      <c r="C41" s="44" t="s">
        <v>372</v>
      </c>
      <c r="D41" s="32" t="s">
        <v>234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21.75" customHeight="1" x14ac:dyDescent="0.55000000000000004">
      <c r="A42" s="6" t="s">
        <v>54</v>
      </c>
      <c r="B42" s="23" t="s">
        <v>289</v>
      </c>
      <c r="C42" s="44" t="s">
        <v>373</v>
      </c>
      <c r="D42" s="32" t="s">
        <v>234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1:10" x14ac:dyDescent="0.55000000000000004">
      <c r="A43" s="6" t="s">
        <v>52</v>
      </c>
      <c r="B43" s="23" t="s">
        <v>290</v>
      </c>
      <c r="C43" s="44" t="s">
        <v>374</v>
      </c>
      <c r="D43" s="32" t="s">
        <v>234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x14ac:dyDescent="0.55000000000000004">
      <c r="A44" s="6" t="s">
        <v>47</v>
      </c>
      <c r="B44" s="23" t="s">
        <v>291</v>
      </c>
      <c r="C44" s="12" t="s">
        <v>375</v>
      </c>
      <c r="D44" s="29" t="s">
        <v>238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1:10" x14ac:dyDescent="0.55000000000000004">
      <c r="A45" s="6" t="s">
        <v>46</v>
      </c>
      <c r="B45" s="23" t="s">
        <v>292</v>
      </c>
      <c r="C45" s="12" t="s">
        <v>239</v>
      </c>
      <c r="D45" s="29" t="s">
        <v>238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0" x14ac:dyDescent="0.55000000000000004">
      <c r="A46" s="6" t="s">
        <v>48</v>
      </c>
      <c r="B46" s="23" t="s">
        <v>293</v>
      </c>
      <c r="C46" s="12" t="s">
        <v>376</v>
      </c>
      <c r="D46" s="29" t="s">
        <v>238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1:10" x14ac:dyDescent="0.55000000000000004">
      <c r="A47" s="6" t="s">
        <v>49</v>
      </c>
      <c r="B47" s="23" t="s">
        <v>294</v>
      </c>
      <c r="C47" s="12" t="s">
        <v>377</v>
      </c>
      <c r="D47" s="29" t="s">
        <v>238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0" ht="21.75" customHeight="1" x14ac:dyDescent="0.55000000000000004">
      <c r="A48" s="6" t="s">
        <v>107</v>
      </c>
      <c r="B48" s="23" t="s">
        <v>295</v>
      </c>
      <c r="C48" s="12" t="s">
        <v>378</v>
      </c>
      <c r="D48" s="29" t="s">
        <v>238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</row>
    <row r="49" spans="1:10" x14ac:dyDescent="0.55000000000000004">
      <c r="A49" s="6" t="s">
        <v>50</v>
      </c>
      <c r="B49" s="23" t="s">
        <v>296</v>
      </c>
      <c r="C49" s="9" t="s">
        <v>242</v>
      </c>
      <c r="D49" s="29" t="s">
        <v>243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1:10" x14ac:dyDescent="0.55000000000000004">
      <c r="A50" s="6" t="s">
        <v>51</v>
      </c>
      <c r="B50" s="23" t="s">
        <v>297</v>
      </c>
      <c r="C50" s="9" t="s">
        <v>244</v>
      </c>
      <c r="D50" s="29" t="s">
        <v>243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</row>
    <row r="51" spans="1:10" x14ac:dyDescent="0.55000000000000004">
      <c r="A51" s="6" t="s">
        <v>83</v>
      </c>
      <c r="B51" s="23" t="s">
        <v>298</v>
      </c>
      <c r="C51" s="9" t="s">
        <v>245</v>
      </c>
      <c r="D51" s="29" t="s">
        <v>243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</row>
    <row r="52" spans="1:10" x14ac:dyDescent="0.55000000000000004">
      <c r="A52" s="6" t="s">
        <v>81</v>
      </c>
      <c r="B52" s="23" t="s">
        <v>299</v>
      </c>
      <c r="C52" s="30" t="s">
        <v>246</v>
      </c>
      <c r="D52" s="53" t="s">
        <v>247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1:10" x14ac:dyDescent="0.55000000000000004">
      <c r="A53" s="6" t="s">
        <v>82</v>
      </c>
      <c r="B53" s="23" t="s">
        <v>300</v>
      </c>
      <c r="C53" s="30" t="s">
        <v>248</v>
      </c>
      <c r="D53" s="53" t="s">
        <v>247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  <row r="54" spans="1:10" x14ac:dyDescent="0.55000000000000004">
      <c r="A54" s="6" t="s">
        <v>80</v>
      </c>
      <c r="B54" s="23" t="s">
        <v>301</v>
      </c>
      <c r="C54" s="30" t="s">
        <v>249</v>
      </c>
      <c r="D54" s="53" t="s">
        <v>247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</row>
    <row r="55" spans="1:10" x14ac:dyDescent="0.55000000000000004">
      <c r="B55" s="125" t="s">
        <v>113</v>
      </c>
      <c r="C55" s="125"/>
      <c r="D55" s="125"/>
      <c r="E55" s="7">
        <f>SUM(E4:E54)</f>
        <v>43</v>
      </c>
      <c r="F55" s="7">
        <f t="shared" ref="F55:J55" si="0">SUM(F4:F54)</f>
        <v>17</v>
      </c>
      <c r="G55" s="7">
        <f t="shared" si="0"/>
        <v>13</v>
      </c>
      <c r="H55" s="7">
        <f t="shared" si="0"/>
        <v>13</v>
      </c>
      <c r="I55" s="7">
        <f t="shared" si="0"/>
        <v>12</v>
      </c>
      <c r="J55" s="7">
        <f t="shared" si="0"/>
        <v>11</v>
      </c>
    </row>
  </sheetData>
  <mergeCells count="1">
    <mergeCell ref="B55:D55"/>
  </mergeCells>
  <dataValidations count="2">
    <dataValidation type="textLength" operator="lessThan" allowBlank="1" showInputMessage="1" showErrorMessage="1" errorTitle="เกิน 250 ตัวอักษร" sqref="C4:C54">
      <formula1>250</formula1>
    </dataValidation>
    <dataValidation type="textLength" operator="lessThan" allowBlank="1" showInputMessage="1" showErrorMessage="1" errorTitle="เกิน 150 ตัวอักษร" sqref="D4:D54">
      <formula1>150</formula1>
    </dataValidation>
  </dataValidations>
  <pageMargins left="0.70866141732283472" right="0.70866141732283472" top="0.32" bottom="0.26" header="0.31496062992125984" footer="0.31496062992125984"/>
  <pageSetup paperSize="9" scale="8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B1" workbookViewId="0">
      <selection activeCell="C4" sqref="C4:J14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130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28</v>
      </c>
      <c r="B4" s="23" t="s">
        <v>251</v>
      </c>
      <c r="C4" s="26" t="s">
        <v>173</v>
      </c>
      <c r="D4" s="27" t="s">
        <v>6</v>
      </c>
      <c r="E4" s="15">
        <v>1</v>
      </c>
      <c r="F4" s="15">
        <v>1</v>
      </c>
      <c r="G4" s="15">
        <v>1</v>
      </c>
      <c r="H4" s="15">
        <v>1</v>
      </c>
      <c r="I4" s="15">
        <v>0</v>
      </c>
      <c r="J4" s="15">
        <v>0</v>
      </c>
    </row>
    <row r="5" spans="1:10" x14ac:dyDescent="0.55000000000000004">
      <c r="A5" s="6" t="s">
        <v>29</v>
      </c>
      <c r="B5" s="23" t="s">
        <v>252</v>
      </c>
      <c r="C5" s="26" t="s">
        <v>174</v>
      </c>
      <c r="D5" s="27" t="s">
        <v>6</v>
      </c>
      <c r="E5" s="15">
        <v>3</v>
      </c>
      <c r="F5" s="15">
        <v>3</v>
      </c>
      <c r="G5" s="15">
        <v>2</v>
      </c>
      <c r="H5" s="15">
        <v>2</v>
      </c>
      <c r="I5" s="15">
        <v>0</v>
      </c>
      <c r="J5" s="15">
        <v>0</v>
      </c>
    </row>
    <row r="6" spans="1:10" x14ac:dyDescent="0.55000000000000004">
      <c r="A6" s="6" t="s">
        <v>30</v>
      </c>
      <c r="B6" s="23" t="s">
        <v>253</v>
      </c>
      <c r="C6" s="26" t="s">
        <v>175</v>
      </c>
      <c r="D6" s="27" t="s">
        <v>6</v>
      </c>
      <c r="E6" s="15">
        <v>2</v>
      </c>
      <c r="F6" s="15">
        <v>2</v>
      </c>
      <c r="G6" s="15">
        <v>0</v>
      </c>
      <c r="H6" s="15">
        <v>0</v>
      </c>
      <c r="I6" s="15">
        <v>0</v>
      </c>
      <c r="J6" s="15">
        <v>0</v>
      </c>
    </row>
    <row r="7" spans="1:10" ht="21.75" customHeight="1" x14ac:dyDescent="0.55000000000000004">
      <c r="A7" s="6" t="s">
        <v>97</v>
      </c>
      <c r="B7" s="23" t="s">
        <v>254</v>
      </c>
      <c r="C7" s="26" t="s">
        <v>176</v>
      </c>
      <c r="D7" s="27" t="s">
        <v>6</v>
      </c>
      <c r="E7" s="15">
        <v>1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55000000000000004">
      <c r="A8" s="6" t="s">
        <v>98</v>
      </c>
      <c r="B8" s="23" t="s">
        <v>255</v>
      </c>
      <c r="C8" s="26" t="s">
        <v>177</v>
      </c>
      <c r="D8" s="27" t="s">
        <v>6</v>
      </c>
      <c r="E8" s="15">
        <v>2</v>
      </c>
      <c r="F8" s="15">
        <v>2</v>
      </c>
      <c r="G8" s="15">
        <v>0</v>
      </c>
      <c r="H8" s="15">
        <v>0</v>
      </c>
      <c r="I8" s="15">
        <v>0</v>
      </c>
      <c r="J8" s="15">
        <v>0</v>
      </c>
    </row>
    <row r="9" spans="1:10" x14ac:dyDescent="0.55000000000000004">
      <c r="A9" s="6" t="s">
        <v>96</v>
      </c>
      <c r="B9" s="23" t="s">
        <v>256</v>
      </c>
      <c r="C9" s="26" t="s">
        <v>178</v>
      </c>
      <c r="D9" s="27" t="s">
        <v>6</v>
      </c>
      <c r="E9" s="15">
        <v>1</v>
      </c>
      <c r="F9" s="15">
        <v>1</v>
      </c>
      <c r="G9" s="15">
        <v>1</v>
      </c>
      <c r="H9" s="15">
        <v>1</v>
      </c>
      <c r="I9" s="15">
        <v>0</v>
      </c>
      <c r="J9" s="15">
        <v>0</v>
      </c>
    </row>
    <row r="10" spans="1:10" ht="21.75" customHeight="1" x14ac:dyDescent="0.55000000000000004">
      <c r="A10" s="6" t="s">
        <v>45</v>
      </c>
      <c r="B10" s="23" t="s">
        <v>257</v>
      </c>
      <c r="C10" s="26" t="s">
        <v>179</v>
      </c>
      <c r="D10" s="27" t="s">
        <v>6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</row>
    <row r="11" spans="1:10" ht="21.75" customHeight="1" x14ac:dyDescent="0.55000000000000004">
      <c r="A11" s="6" t="s">
        <v>40</v>
      </c>
      <c r="B11" s="23" t="s">
        <v>258</v>
      </c>
      <c r="C11" s="26" t="s">
        <v>180</v>
      </c>
      <c r="D11" s="27" t="s">
        <v>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21.75" customHeight="1" x14ac:dyDescent="0.55000000000000004">
      <c r="A12" s="6" t="s">
        <v>41</v>
      </c>
      <c r="B12" s="23" t="s">
        <v>259</v>
      </c>
      <c r="C12" s="26" t="s">
        <v>181</v>
      </c>
      <c r="D12" s="27" t="s">
        <v>6</v>
      </c>
      <c r="E12" s="15">
        <v>2</v>
      </c>
      <c r="F12" s="15">
        <v>2</v>
      </c>
      <c r="G12" s="15">
        <v>2</v>
      </c>
      <c r="H12" s="15">
        <v>2</v>
      </c>
      <c r="I12" s="15">
        <v>1</v>
      </c>
      <c r="J12" s="15">
        <v>1</v>
      </c>
    </row>
    <row r="13" spans="1:10" ht="21.75" customHeight="1" x14ac:dyDescent="0.55000000000000004">
      <c r="A13" s="6" t="s">
        <v>42</v>
      </c>
      <c r="B13" s="23" t="s">
        <v>260</v>
      </c>
      <c r="C13" s="26" t="s">
        <v>182</v>
      </c>
      <c r="D13" s="27" t="s">
        <v>6</v>
      </c>
      <c r="E13" s="15">
        <v>5</v>
      </c>
      <c r="F13" s="15">
        <v>2</v>
      </c>
      <c r="G13" s="15">
        <v>2</v>
      </c>
      <c r="H13" s="15">
        <v>2</v>
      </c>
      <c r="I13" s="15">
        <v>1</v>
      </c>
      <c r="J13" s="15">
        <v>1</v>
      </c>
    </row>
    <row r="14" spans="1:10" ht="21.75" customHeight="1" x14ac:dyDescent="0.55000000000000004">
      <c r="A14" s="6" t="s">
        <v>43</v>
      </c>
      <c r="B14" s="23" t="s">
        <v>261</v>
      </c>
      <c r="C14" s="26" t="s">
        <v>183</v>
      </c>
      <c r="D14" s="27" t="s">
        <v>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x14ac:dyDescent="0.55000000000000004">
      <c r="B15" s="125" t="s">
        <v>113</v>
      </c>
      <c r="C15" s="125"/>
      <c r="D15" s="125"/>
      <c r="E15" s="7">
        <f>SUM(E4:E14)</f>
        <v>18</v>
      </c>
      <c r="F15" s="7">
        <f t="shared" ref="F15:J15" si="0">SUM(F4:F14)</f>
        <v>15</v>
      </c>
      <c r="G15" s="7">
        <f t="shared" si="0"/>
        <v>9</v>
      </c>
      <c r="H15" s="7">
        <f t="shared" si="0"/>
        <v>9</v>
      </c>
      <c r="I15" s="7">
        <f t="shared" si="0"/>
        <v>3</v>
      </c>
      <c r="J15" s="7">
        <f t="shared" si="0"/>
        <v>3</v>
      </c>
    </row>
  </sheetData>
  <mergeCells count="1">
    <mergeCell ref="B15:D15"/>
  </mergeCells>
  <dataValidations count="2">
    <dataValidation type="textLength" operator="lessThan" allowBlank="1" showInputMessage="1" showErrorMessage="1" errorTitle="เกิน 250 ตัวอักษร" sqref="C4:C14">
      <formula1>250</formula1>
    </dataValidation>
    <dataValidation type="textLength" operator="lessThan" allowBlank="1" showInputMessage="1" showErrorMessage="1" errorTitle="เกิน 150 ตัวอักษร" sqref="D4:D14">
      <formula1>150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1" workbookViewId="0">
      <selection activeCell="C4" sqref="C4:J6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131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112</v>
      </c>
      <c r="B4" s="23" t="s">
        <v>251</v>
      </c>
      <c r="C4" s="24" t="s">
        <v>211</v>
      </c>
      <c r="D4" s="24" t="s">
        <v>114</v>
      </c>
      <c r="E4" s="15">
        <v>149</v>
      </c>
      <c r="F4" s="15">
        <v>68</v>
      </c>
      <c r="G4" s="15">
        <v>60</v>
      </c>
      <c r="H4" s="15">
        <v>60</v>
      </c>
      <c r="I4" s="15">
        <v>54</v>
      </c>
      <c r="J4" s="15">
        <v>51</v>
      </c>
    </row>
    <row r="5" spans="1:10" ht="21.75" customHeight="1" x14ac:dyDescent="0.55000000000000004">
      <c r="A5" s="6" t="s">
        <v>111</v>
      </c>
      <c r="B5" s="23" t="s">
        <v>252</v>
      </c>
      <c r="C5" s="24" t="s">
        <v>212</v>
      </c>
      <c r="D5" s="24" t="s">
        <v>114</v>
      </c>
      <c r="E5" s="15">
        <v>42</v>
      </c>
      <c r="F5" s="15">
        <v>24</v>
      </c>
      <c r="G5" s="15">
        <v>24</v>
      </c>
      <c r="H5" s="15">
        <v>24</v>
      </c>
      <c r="I5" s="15">
        <v>22</v>
      </c>
      <c r="J5" s="15">
        <v>21</v>
      </c>
    </row>
    <row r="6" spans="1:10" x14ac:dyDescent="0.55000000000000004">
      <c r="A6" s="6" t="s">
        <v>33</v>
      </c>
      <c r="B6" s="23" t="s">
        <v>253</v>
      </c>
      <c r="C6" s="24" t="s">
        <v>213</v>
      </c>
      <c r="D6" s="24" t="s">
        <v>114</v>
      </c>
      <c r="E6" s="15">
        <v>19</v>
      </c>
      <c r="F6" s="15">
        <v>10</v>
      </c>
      <c r="G6" s="15">
        <v>9</v>
      </c>
      <c r="H6" s="15">
        <v>9</v>
      </c>
      <c r="I6" s="15">
        <v>9</v>
      </c>
      <c r="J6" s="15">
        <v>8</v>
      </c>
    </row>
    <row r="7" spans="1:10" x14ac:dyDescent="0.55000000000000004">
      <c r="B7" s="125" t="s">
        <v>113</v>
      </c>
      <c r="C7" s="125"/>
      <c r="D7" s="125"/>
      <c r="E7" s="7">
        <f>SUM(E4:E6)</f>
        <v>210</v>
      </c>
      <c r="F7" s="7">
        <f t="shared" ref="F7:J7" si="0">SUM(F4:F6)</f>
        <v>102</v>
      </c>
      <c r="G7" s="7">
        <f t="shared" si="0"/>
        <v>93</v>
      </c>
      <c r="H7" s="7">
        <f t="shared" si="0"/>
        <v>93</v>
      </c>
      <c r="I7" s="7">
        <f t="shared" si="0"/>
        <v>85</v>
      </c>
      <c r="J7" s="7">
        <f t="shared" si="0"/>
        <v>80</v>
      </c>
    </row>
  </sheetData>
  <mergeCells count="1">
    <mergeCell ref="B7:D7"/>
  </mergeCells>
  <dataValidations count="1">
    <dataValidation type="textLength" operator="lessThan" allowBlank="1" showInputMessage="1" showErrorMessage="1" errorTitle="เกิน 250 ตัวอักษร" sqref="C6 C4">
      <formula1>250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B1" workbookViewId="0">
      <selection activeCell="J10" sqref="C4:J10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404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12" t="s">
        <v>405</v>
      </c>
      <c r="D4" s="12" t="s">
        <v>412</v>
      </c>
      <c r="E4" s="16">
        <v>18</v>
      </c>
      <c r="F4" s="16">
        <v>6</v>
      </c>
      <c r="G4" s="16">
        <v>4</v>
      </c>
      <c r="H4" s="16">
        <v>4</v>
      </c>
      <c r="I4" s="16">
        <v>4</v>
      </c>
      <c r="J4" s="16">
        <v>4</v>
      </c>
    </row>
    <row r="5" spans="1:10" x14ac:dyDescent="0.55000000000000004">
      <c r="A5" s="6" t="s">
        <v>19</v>
      </c>
      <c r="B5" s="23" t="s">
        <v>252</v>
      </c>
      <c r="C5" s="12" t="s">
        <v>406</v>
      </c>
      <c r="D5" s="12" t="s">
        <v>412</v>
      </c>
      <c r="E5" s="15">
        <v>20</v>
      </c>
      <c r="F5" s="15">
        <v>12</v>
      </c>
      <c r="G5" s="15">
        <v>11</v>
      </c>
      <c r="H5" s="15">
        <v>11</v>
      </c>
      <c r="I5" s="15">
        <v>9</v>
      </c>
      <c r="J5" s="15">
        <v>9</v>
      </c>
    </row>
    <row r="6" spans="1:10" x14ac:dyDescent="0.55000000000000004">
      <c r="A6" s="6" t="s">
        <v>18</v>
      </c>
      <c r="B6" s="23" t="s">
        <v>253</v>
      </c>
      <c r="C6" s="12" t="s">
        <v>407</v>
      </c>
      <c r="D6" s="12" t="s">
        <v>412</v>
      </c>
      <c r="E6" s="15">
        <v>38</v>
      </c>
      <c r="F6" s="15">
        <v>5</v>
      </c>
      <c r="G6" s="15">
        <v>5</v>
      </c>
      <c r="H6" s="15">
        <v>5</v>
      </c>
      <c r="I6" s="15">
        <v>5</v>
      </c>
      <c r="J6" s="15">
        <v>4</v>
      </c>
    </row>
    <row r="7" spans="1:10" x14ac:dyDescent="0.55000000000000004">
      <c r="B7" s="23" t="s">
        <v>254</v>
      </c>
      <c r="C7" s="12" t="s">
        <v>408</v>
      </c>
      <c r="D7" s="12" t="s">
        <v>412</v>
      </c>
      <c r="E7" s="16">
        <v>22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</row>
    <row r="8" spans="1:10" x14ac:dyDescent="0.55000000000000004">
      <c r="B8" s="23" t="s">
        <v>255</v>
      </c>
      <c r="C8" s="12" t="s">
        <v>409</v>
      </c>
      <c r="D8" s="12" t="s">
        <v>412</v>
      </c>
      <c r="E8" s="16">
        <v>24</v>
      </c>
      <c r="F8" s="16">
        <v>6</v>
      </c>
      <c r="G8" s="16">
        <v>6</v>
      </c>
      <c r="H8" s="16">
        <v>6</v>
      </c>
      <c r="I8" s="16">
        <v>3</v>
      </c>
      <c r="J8" s="16">
        <v>3</v>
      </c>
    </row>
    <row r="9" spans="1:10" x14ac:dyDescent="0.55000000000000004">
      <c r="B9" s="23" t="s">
        <v>256</v>
      </c>
      <c r="C9" s="12" t="s">
        <v>410</v>
      </c>
      <c r="D9" s="12" t="s">
        <v>412</v>
      </c>
      <c r="E9" s="16">
        <v>1</v>
      </c>
      <c r="F9" s="16">
        <v>1</v>
      </c>
      <c r="G9" s="16">
        <v>1</v>
      </c>
      <c r="H9" s="16">
        <v>1</v>
      </c>
      <c r="I9" s="16">
        <v>0</v>
      </c>
      <c r="J9" s="16">
        <v>0</v>
      </c>
    </row>
    <row r="10" spans="1:10" x14ac:dyDescent="0.55000000000000004">
      <c r="B10" s="23" t="s">
        <v>257</v>
      </c>
      <c r="C10" s="12" t="s">
        <v>411</v>
      </c>
      <c r="D10" s="12" t="s">
        <v>412</v>
      </c>
      <c r="E10" s="16">
        <v>7</v>
      </c>
      <c r="F10" s="16">
        <v>6</v>
      </c>
      <c r="G10" s="16">
        <v>6</v>
      </c>
      <c r="H10" s="16">
        <v>6</v>
      </c>
      <c r="I10" s="16">
        <v>5</v>
      </c>
      <c r="J10" s="16">
        <v>5</v>
      </c>
    </row>
    <row r="11" spans="1:10" x14ac:dyDescent="0.55000000000000004">
      <c r="B11" s="125" t="s">
        <v>113</v>
      </c>
      <c r="C11" s="125"/>
      <c r="D11" s="125"/>
      <c r="E11" s="7">
        <f>SUM(E4:E10)</f>
        <v>130</v>
      </c>
      <c r="F11" s="7">
        <f t="shared" ref="F11:J11" si="0">SUM(F4:F10)</f>
        <v>37</v>
      </c>
      <c r="G11" s="7">
        <f t="shared" si="0"/>
        <v>34</v>
      </c>
      <c r="H11" s="7">
        <f t="shared" si="0"/>
        <v>34</v>
      </c>
      <c r="I11" s="7">
        <f t="shared" si="0"/>
        <v>27</v>
      </c>
      <c r="J11" s="7">
        <f t="shared" si="0"/>
        <v>26</v>
      </c>
    </row>
  </sheetData>
  <mergeCells count="1">
    <mergeCell ref="B11:D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1" workbookViewId="0">
      <selection activeCell="C4" sqref="C4:J6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413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106</v>
      </c>
      <c r="B4" s="23" t="s">
        <v>251</v>
      </c>
      <c r="C4" s="26" t="s">
        <v>242</v>
      </c>
      <c r="D4" s="27" t="s">
        <v>243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</row>
    <row r="5" spans="1:10" x14ac:dyDescent="0.55000000000000004">
      <c r="A5" s="6" t="s">
        <v>103</v>
      </c>
      <c r="B5" s="23" t="s">
        <v>252</v>
      </c>
      <c r="C5" s="26" t="s">
        <v>244</v>
      </c>
      <c r="D5" s="27" t="s">
        <v>243</v>
      </c>
      <c r="E5" s="16">
        <v>2</v>
      </c>
      <c r="F5" s="16">
        <v>2</v>
      </c>
      <c r="G5" s="16">
        <v>2</v>
      </c>
      <c r="H5" s="16">
        <v>2</v>
      </c>
      <c r="I5" s="16">
        <v>2</v>
      </c>
      <c r="J5" s="16">
        <v>2</v>
      </c>
    </row>
    <row r="6" spans="1:10" x14ac:dyDescent="0.55000000000000004">
      <c r="A6" s="6" t="s">
        <v>105</v>
      </c>
      <c r="B6" s="23" t="s">
        <v>253</v>
      </c>
      <c r="C6" s="26" t="s">
        <v>245</v>
      </c>
      <c r="D6" s="27" t="s">
        <v>243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</row>
    <row r="7" spans="1:10" x14ac:dyDescent="0.55000000000000004">
      <c r="B7" s="125" t="s">
        <v>113</v>
      </c>
      <c r="C7" s="125"/>
      <c r="D7" s="125"/>
      <c r="E7" s="7">
        <f>SUM(E4:E6)</f>
        <v>2</v>
      </c>
      <c r="F7" s="7">
        <f t="shared" ref="F7:J7" si="0">SUM(F4:F6)</f>
        <v>2</v>
      </c>
      <c r="G7" s="7">
        <f t="shared" si="0"/>
        <v>2</v>
      </c>
      <c r="H7" s="7">
        <f t="shared" si="0"/>
        <v>2</v>
      </c>
      <c r="I7" s="7">
        <f t="shared" si="0"/>
        <v>2</v>
      </c>
      <c r="J7" s="7">
        <f t="shared" si="0"/>
        <v>2</v>
      </c>
    </row>
  </sheetData>
  <mergeCells count="1">
    <mergeCell ref="B7:D7"/>
  </mergeCells>
  <dataValidations count="2">
    <dataValidation type="textLength" operator="lessThan" allowBlank="1" showInputMessage="1" showErrorMessage="1" errorTitle="เกิน 250 ตัวอักษร" sqref="C4:C6">
      <formula1>250</formula1>
    </dataValidation>
    <dataValidation type="textLength" operator="lessThan" allowBlank="1" showInputMessage="1" showErrorMessage="1" errorTitle="เกิน 150 ตัวอักษร" sqref="D4:D6">
      <formula1>150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B1" workbookViewId="0">
      <selection activeCell="C4" sqref="C4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414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89</v>
      </c>
      <c r="B4" s="23" t="s">
        <v>251</v>
      </c>
      <c r="C4" s="26" t="s">
        <v>237</v>
      </c>
      <c r="D4" s="27" t="s">
        <v>238</v>
      </c>
      <c r="E4" s="15">
        <v>2</v>
      </c>
      <c r="F4" s="15">
        <v>2</v>
      </c>
      <c r="G4" s="15">
        <v>1</v>
      </c>
      <c r="H4" s="15">
        <v>1</v>
      </c>
      <c r="I4" s="15">
        <v>1</v>
      </c>
      <c r="J4" s="15">
        <v>1</v>
      </c>
    </row>
    <row r="5" spans="1:10" x14ac:dyDescent="0.55000000000000004">
      <c r="A5" s="6" t="s">
        <v>87</v>
      </c>
      <c r="B5" s="23" t="s">
        <v>252</v>
      </c>
      <c r="C5" s="26" t="s">
        <v>239</v>
      </c>
      <c r="D5" s="27" t="s">
        <v>238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</row>
    <row r="6" spans="1:10" x14ac:dyDescent="0.55000000000000004">
      <c r="A6" s="6" t="s">
        <v>88</v>
      </c>
      <c r="B6" s="23" t="s">
        <v>253</v>
      </c>
      <c r="C6" s="26" t="s">
        <v>227</v>
      </c>
      <c r="D6" s="27" t="s">
        <v>238</v>
      </c>
      <c r="E6" s="15">
        <v>9</v>
      </c>
      <c r="F6" s="15">
        <v>9</v>
      </c>
      <c r="G6" s="15">
        <v>5</v>
      </c>
      <c r="H6" s="15">
        <v>5</v>
      </c>
      <c r="I6" s="15">
        <v>4</v>
      </c>
      <c r="J6" s="15">
        <v>4</v>
      </c>
    </row>
    <row r="7" spans="1:10" ht="20.25" customHeight="1" x14ac:dyDescent="0.55000000000000004">
      <c r="A7" s="6" t="s">
        <v>92</v>
      </c>
      <c r="B7" s="23" t="s">
        <v>254</v>
      </c>
      <c r="C7" s="26" t="s">
        <v>240</v>
      </c>
      <c r="D7" s="27" t="s">
        <v>238</v>
      </c>
      <c r="E7" s="15">
        <v>14</v>
      </c>
      <c r="F7" s="15">
        <v>14</v>
      </c>
      <c r="G7" s="15">
        <v>6</v>
      </c>
      <c r="H7" s="15">
        <v>6</v>
      </c>
      <c r="I7" s="15">
        <v>6</v>
      </c>
      <c r="J7" s="15">
        <v>5</v>
      </c>
    </row>
    <row r="8" spans="1:10" x14ac:dyDescent="0.55000000000000004">
      <c r="A8" s="6" t="s">
        <v>93</v>
      </c>
      <c r="B8" s="23" t="s">
        <v>255</v>
      </c>
      <c r="C8" s="26" t="s">
        <v>241</v>
      </c>
      <c r="D8" s="27" t="s">
        <v>238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</row>
    <row r="9" spans="1:10" x14ac:dyDescent="0.55000000000000004">
      <c r="A9" s="6" t="s">
        <v>106</v>
      </c>
      <c r="B9" s="23" t="s">
        <v>256</v>
      </c>
      <c r="C9" s="26" t="s">
        <v>242</v>
      </c>
      <c r="D9" s="27" t="s">
        <v>243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55000000000000004">
      <c r="A10" s="6" t="s">
        <v>103</v>
      </c>
      <c r="B10" s="23" t="s">
        <v>257</v>
      </c>
      <c r="C10" s="26" t="s">
        <v>244</v>
      </c>
      <c r="D10" s="27" t="s">
        <v>243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</row>
    <row r="11" spans="1:10" x14ac:dyDescent="0.55000000000000004">
      <c r="A11" s="6" t="s">
        <v>105</v>
      </c>
      <c r="B11" s="23" t="s">
        <v>258</v>
      </c>
      <c r="C11" s="26" t="s">
        <v>245</v>
      </c>
      <c r="D11" s="27" t="s">
        <v>243</v>
      </c>
      <c r="E11" s="16">
        <v>3</v>
      </c>
      <c r="F11" s="16">
        <v>3</v>
      </c>
      <c r="G11" s="16">
        <v>0</v>
      </c>
      <c r="H11" s="16">
        <v>0</v>
      </c>
      <c r="I11" s="16">
        <v>0</v>
      </c>
      <c r="J11" s="16">
        <v>0</v>
      </c>
    </row>
    <row r="12" spans="1:10" x14ac:dyDescent="0.55000000000000004">
      <c r="A12" s="6" t="s">
        <v>104</v>
      </c>
      <c r="B12" s="23" t="s">
        <v>259</v>
      </c>
      <c r="C12" s="24" t="s">
        <v>246</v>
      </c>
      <c r="D12" s="25" t="s">
        <v>247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1" customFormat="1" ht="21.75" customHeight="1" x14ac:dyDescent="0.55000000000000004">
      <c r="B13" s="23" t="s">
        <v>260</v>
      </c>
      <c r="C13" s="24" t="s">
        <v>248</v>
      </c>
      <c r="D13" s="25" t="s">
        <v>247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</row>
    <row r="14" spans="1:10" ht="21.75" customHeight="1" x14ac:dyDescent="0.55000000000000004">
      <c r="B14" s="23" t="s">
        <v>261</v>
      </c>
      <c r="C14" s="24" t="s">
        <v>249</v>
      </c>
      <c r="D14" s="25" t="s">
        <v>247</v>
      </c>
      <c r="E14" s="16">
        <v>3</v>
      </c>
      <c r="F14" s="16">
        <v>3</v>
      </c>
      <c r="G14" s="16">
        <v>1</v>
      </c>
      <c r="H14" s="16">
        <v>1</v>
      </c>
      <c r="I14" s="16">
        <v>1</v>
      </c>
      <c r="J14" s="16">
        <v>1</v>
      </c>
    </row>
    <row r="15" spans="1:10" ht="21.75" customHeight="1" x14ac:dyDescent="0.55000000000000004">
      <c r="B15" s="125" t="s">
        <v>113</v>
      </c>
      <c r="C15" s="125"/>
      <c r="D15" s="125"/>
      <c r="E15" s="7">
        <f>SUM(E4:E14)</f>
        <v>39</v>
      </c>
      <c r="F15" s="7">
        <f t="shared" ref="F15:J15" si="0">SUM(F4:F14)</f>
        <v>39</v>
      </c>
      <c r="G15" s="7">
        <f t="shared" si="0"/>
        <v>21</v>
      </c>
      <c r="H15" s="7">
        <f t="shared" si="0"/>
        <v>21</v>
      </c>
      <c r="I15" s="7">
        <f t="shared" si="0"/>
        <v>20</v>
      </c>
      <c r="J15" s="7">
        <f t="shared" si="0"/>
        <v>19</v>
      </c>
    </row>
  </sheetData>
  <mergeCells count="1">
    <mergeCell ref="B15:D15"/>
  </mergeCells>
  <dataValidations count="2">
    <dataValidation type="textLength" operator="lessThan" allowBlank="1" showInputMessage="1" showErrorMessage="1" errorTitle="เกิน 250 ตัวอักษร" sqref="C4:C14">
      <formula1>250</formula1>
    </dataValidation>
    <dataValidation type="textLength" operator="lessThan" allowBlank="1" showInputMessage="1" showErrorMessage="1" errorTitle="เกิน 150 ตัวอักษร" sqref="D4:D14">
      <formula1>150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90" zoomScaleNormal="90" workbookViewId="0"/>
  </sheetViews>
  <sheetFormatPr defaultRowHeight="14.25" x14ac:dyDescent="0.2"/>
  <cols>
    <col min="1" max="1" width="43.875" style="108" customWidth="1"/>
    <col min="2" max="2" width="47.75" style="108" customWidth="1"/>
    <col min="3" max="16384" width="9" style="108"/>
  </cols>
  <sheetData>
    <row r="1" spans="1:8" ht="15" x14ac:dyDescent="0.25">
      <c r="A1" s="104" t="s">
        <v>451</v>
      </c>
      <c r="B1" s="104" t="s">
        <v>452</v>
      </c>
      <c r="C1" s="104" t="s">
        <v>453</v>
      </c>
      <c r="D1" s="104" t="s">
        <v>454</v>
      </c>
      <c r="E1" s="104" t="s">
        <v>455</v>
      </c>
      <c r="F1" s="104" t="s">
        <v>456</v>
      </c>
      <c r="G1" s="104" t="s">
        <v>457</v>
      </c>
      <c r="H1" s="104" t="s">
        <v>458</v>
      </c>
    </row>
    <row r="2" spans="1:8" ht="15" x14ac:dyDescent="0.25">
      <c r="A2" s="107" t="s">
        <v>5</v>
      </c>
      <c r="B2" s="107" t="s">
        <v>160</v>
      </c>
      <c r="C2" s="109">
        <v>22</v>
      </c>
      <c r="D2" s="109">
        <v>14</v>
      </c>
      <c r="E2" s="109">
        <v>10</v>
      </c>
      <c r="F2" s="109">
        <v>10</v>
      </c>
      <c r="G2" s="109">
        <v>8</v>
      </c>
      <c r="H2" s="109">
        <v>8</v>
      </c>
    </row>
    <row r="3" spans="1:8" ht="15" x14ac:dyDescent="0.25">
      <c r="A3" s="107" t="s">
        <v>5</v>
      </c>
      <c r="B3" s="107" t="s">
        <v>161</v>
      </c>
      <c r="C3" s="109">
        <v>12</v>
      </c>
      <c r="D3" s="109">
        <v>12</v>
      </c>
      <c r="E3" s="109">
        <v>10</v>
      </c>
      <c r="F3" s="109">
        <v>10</v>
      </c>
      <c r="G3" s="109">
        <v>8</v>
      </c>
      <c r="H3" s="109">
        <v>8</v>
      </c>
    </row>
    <row r="4" spans="1:8" ht="15" x14ac:dyDescent="0.25">
      <c r="A4" s="107" t="s">
        <v>5</v>
      </c>
      <c r="B4" s="107" t="s">
        <v>157</v>
      </c>
      <c r="C4" s="109">
        <v>22</v>
      </c>
      <c r="D4" s="109">
        <v>15</v>
      </c>
      <c r="E4" s="109">
        <v>13</v>
      </c>
      <c r="F4" s="109">
        <v>13</v>
      </c>
      <c r="G4" s="109">
        <v>10</v>
      </c>
      <c r="H4" s="109">
        <v>10</v>
      </c>
    </row>
    <row r="5" spans="1:8" ht="15" x14ac:dyDescent="0.25">
      <c r="A5" s="107" t="s">
        <v>5</v>
      </c>
      <c r="B5" s="107" t="s">
        <v>162</v>
      </c>
      <c r="C5" s="109">
        <v>29</v>
      </c>
      <c r="D5" s="109">
        <v>15</v>
      </c>
      <c r="E5" s="109">
        <v>13</v>
      </c>
      <c r="F5" s="109">
        <v>13</v>
      </c>
      <c r="G5" s="109">
        <v>12</v>
      </c>
      <c r="H5" s="109">
        <v>11</v>
      </c>
    </row>
    <row r="6" spans="1:8" ht="15" x14ac:dyDescent="0.25">
      <c r="A6" s="107" t="s">
        <v>5</v>
      </c>
      <c r="B6" s="107" t="s">
        <v>163</v>
      </c>
      <c r="C6" s="109">
        <v>11</v>
      </c>
      <c r="D6" s="109">
        <v>11</v>
      </c>
      <c r="E6" s="109">
        <v>9</v>
      </c>
      <c r="F6" s="109">
        <v>9</v>
      </c>
      <c r="G6" s="109">
        <v>8</v>
      </c>
      <c r="H6" s="109">
        <v>8</v>
      </c>
    </row>
    <row r="7" spans="1:8" ht="15" x14ac:dyDescent="0.25">
      <c r="A7" s="107" t="s">
        <v>5</v>
      </c>
      <c r="B7" s="107" t="s">
        <v>158</v>
      </c>
      <c r="C7" s="109">
        <v>25</v>
      </c>
      <c r="D7" s="109">
        <v>11</v>
      </c>
      <c r="E7" s="109">
        <v>8</v>
      </c>
      <c r="F7" s="109">
        <v>8</v>
      </c>
      <c r="G7" s="109">
        <v>7</v>
      </c>
      <c r="H7" s="109">
        <v>7</v>
      </c>
    </row>
    <row r="8" spans="1:8" ht="15" x14ac:dyDescent="0.25">
      <c r="A8" s="107" t="s">
        <v>5</v>
      </c>
      <c r="B8" s="107" t="s">
        <v>159</v>
      </c>
      <c r="C8" s="109">
        <v>57</v>
      </c>
      <c r="D8" s="109">
        <v>20</v>
      </c>
      <c r="E8" s="109">
        <v>17</v>
      </c>
      <c r="F8" s="109">
        <v>17</v>
      </c>
      <c r="G8" s="109">
        <v>17</v>
      </c>
      <c r="H8" s="109">
        <v>16</v>
      </c>
    </row>
    <row r="9" spans="1:8" ht="15" x14ac:dyDescent="0.25">
      <c r="A9" s="107" t="s">
        <v>5</v>
      </c>
      <c r="B9" s="107" t="s">
        <v>164</v>
      </c>
      <c r="C9" s="109">
        <v>96</v>
      </c>
      <c r="D9" s="109">
        <v>50</v>
      </c>
      <c r="E9" s="109">
        <v>46</v>
      </c>
      <c r="F9" s="109">
        <v>46</v>
      </c>
      <c r="G9" s="109">
        <v>40</v>
      </c>
      <c r="H9" s="109">
        <v>39</v>
      </c>
    </row>
    <row r="10" spans="1:8" ht="15" x14ac:dyDescent="0.25">
      <c r="A10" s="107" t="s">
        <v>14</v>
      </c>
      <c r="B10" s="107" t="s">
        <v>196</v>
      </c>
      <c r="C10" s="109">
        <v>4</v>
      </c>
      <c r="D10" s="109">
        <v>4</v>
      </c>
      <c r="E10" s="109">
        <v>3</v>
      </c>
      <c r="F10" s="109">
        <v>3</v>
      </c>
      <c r="G10" s="109">
        <v>2</v>
      </c>
      <c r="H10" s="109">
        <v>2</v>
      </c>
    </row>
    <row r="11" spans="1:8" ht="15" x14ac:dyDescent="0.25">
      <c r="A11" s="107" t="s">
        <v>14</v>
      </c>
      <c r="B11" s="107" t="s">
        <v>197</v>
      </c>
      <c r="C11" s="109">
        <v>45</v>
      </c>
      <c r="D11" s="109">
        <v>44</v>
      </c>
      <c r="E11" s="109">
        <v>30</v>
      </c>
      <c r="F11" s="109">
        <v>21</v>
      </c>
      <c r="G11" s="109">
        <v>19</v>
      </c>
      <c r="H11" s="109">
        <v>17</v>
      </c>
    </row>
    <row r="12" spans="1:8" ht="15" x14ac:dyDescent="0.25">
      <c r="A12" s="107" t="s">
        <v>14</v>
      </c>
      <c r="B12" s="107" t="s">
        <v>198</v>
      </c>
      <c r="C12" s="109">
        <v>45</v>
      </c>
      <c r="D12" s="109">
        <v>27</v>
      </c>
      <c r="E12" s="109">
        <v>24</v>
      </c>
      <c r="F12" s="109">
        <v>16</v>
      </c>
      <c r="G12" s="109">
        <v>11</v>
      </c>
      <c r="H12" s="109">
        <v>11</v>
      </c>
    </row>
    <row r="13" spans="1:8" ht="15" x14ac:dyDescent="0.25">
      <c r="A13" s="107" t="s">
        <v>14</v>
      </c>
      <c r="B13" s="107" t="s">
        <v>199</v>
      </c>
      <c r="C13" s="109">
        <v>77</v>
      </c>
      <c r="D13" s="109">
        <v>24</v>
      </c>
      <c r="E13" s="109">
        <v>21</v>
      </c>
      <c r="F13" s="109">
        <v>21</v>
      </c>
      <c r="G13" s="109">
        <v>20</v>
      </c>
      <c r="H13" s="109">
        <v>20</v>
      </c>
    </row>
    <row r="14" spans="1:8" ht="15" x14ac:dyDescent="0.25">
      <c r="A14" s="107" t="s">
        <v>243</v>
      </c>
      <c r="B14" s="107" t="s">
        <v>469</v>
      </c>
      <c r="C14" s="109">
        <v>2</v>
      </c>
      <c r="D14" s="109">
        <v>2</v>
      </c>
      <c r="E14" s="109">
        <v>0</v>
      </c>
      <c r="F14" s="109">
        <v>0</v>
      </c>
      <c r="G14" s="109">
        <v>0</v>
      </c>
      <c r="H14" s="109">
        <v>0</v>
      </c>
    </row>
    <row r="15" spans="1:8" ht="15" x14ac:dyDescent="0.25">
      <c r="A15" s="107" t="s">
        <v>243</v>
      </c>
      <c r="B15" s="107" t="s">
        <v>470</v>
      </c>
      <c r="C15" s="109">
        <v>9</v>
      </c>
      <c r="D15" s="109">
        <v>9</v>
      </c>
      <c r="E15" s="109">
        <v>8</v>
      </c>
      <c r="F15" s="109">
        <v>8</v>
      </c>
      <c r="G15" s="109">
        <v>7</v>
      </c>
      <c r="H15" s="109">
        <v>6</v>
      </c>
    </row>
    <row r="16" spans="1:8" ht="15" x14ac:dyDescent="0.25">
      <c r="A16" s="107" t="s">
        <v>243</v>
      </c>
      <c r="B16" s="107" t="s">
        <v>471</v>
      </c>
      <c r="C16" s="109">
        <v>3</v>
      </c>
      <c r="D16" s="109">
        <v>3</v>
      </c>
      <c r="E16" s="109">
        <v>0</v>
      </c>
      <c r="F16" s="109">
        <v>0</v>
      </c>
      <c r="G16" s="109">
        <v>0</v>
      </c>
      <c r="H16" s="109">
        <v>0</v>
      </c>
    </row>
    <row r="17" spans="1:8" ht="15" x14ac:dyDescent="0.25">
      <c r="A17" s="107" t="s">
        <v>232</v>
      </c>
      <c r="B17" s="107" t="s">
        <v>496</v>
      </c>
      <c r="C17" s="109">
        <v>26</v>
      </c>
      <c r="D17" s="109">
        <v>25</v>
      </c>
      <c r="E17" s="109">
        <v>17</v>
      </c>
      <c r="F17" s="109">
        <v>17</v>
      </c>
      <c r="G17" s="109">
        <v>15</v>
      </c>
      <c r="H17" s="109">
        <v>14</v>
      </c>
    </row>
    <row r="18" spans="1:8" ht="15" x14ac:dyDescent="0.25">
      <c r="A18" s="107" t="s">
        <v>1</v>
      </c>
      <c r="B18" s="107" t="s">
        <v>149</v>
      </c>
      <c r="C18" s="109">
        <v>101</v>
      </c>
      <c r="D18" s="109">
        <v>61</v>
      </c>
      <c r="E18" s="109">
        <v>32</v>
      </c>
      <c r="F18" s="109">
        <v>29</v>
      </c>
      <c r="G18" s="109">
        <v>26</v>
      </c>
      <c r="H18" s="109">
        <v>25</v>
      </c>
    </row>
    <row r="19" spans="1:8" ht="15" x14ac:dyDescent="0.25">
      <c r="A19" s="107" t="s">
        <v>3</v>
      </c>
      <c r="B19" s="107" t="s">
        <v>156</v>
      </c>
      <c r="C19" s="109">
        <v>19</v>
      </c>
      <c r="D19" s="109">
        <v>19</v>
      </c>
      <c r="E19" s="109">
        <v>16</v>
      </c>
      <c r="F19" s="109">
        <v>14</v>
      </c>
      <c r="G19" s="109">
        <v>13</v>
      </c>
      <c r="H19" s="109">
        <v>12</v>
      </c>
    </row>
    <row r="20" spans="1:8" ht="15" x14ac:dyDescent="0.25">
      <c r="A20" s="107" t="s">
        <v>2</v>
      </c>
      <c r="B20" s="107" t="s">
        <v>461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</row>
    <row r="21" spans="1:8" ht="15" x14ac:dyDescent="0.25">
      <c r="A21" s="107" t="s">
        <v>2</v>
      </c>
      <c r="B21" s="107" t="s">
        <v>462</v>
      </c>
      <c r="C21" s="109">
        <v>16</v>
      </c>
      <c r="D21" s="109">
        <v>5</v>
      </c>
      <c r="E21" s="109">
        <v>3</v>
      </c>
      <c r="F21" s="109">
        <v>3</v>
      </c>
      <c r="G21" s="109">
        <v>2</v>
      </c>
      <c r="H21" s="109">
        <v>2</v>
      </c>
    </row>
    <row r="22" spans="1:8" ht="15" x14ac:dyDescent="0.25">
      <c r="A22" s="107" t="s">
        <v>2</v>
      </c>
      <c r="B22" s="107" t="s">
        <v>465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</row>
    <row r="23" spans="1:8" ht="15" x14ac:dyDescent="0.25">
      <c r="A23" s="107" t="s">
        <v>2</v>
      </c>
      <c r="B23" s="107" t="s">
        <v>466</v>
      </c>
      <c r="C23" s="109">
        <v>106</v>
      </c>
      <c r="D23" s="109">
        <v>14</v>
      </c>
      <c r="E23" s="109">
        <v>14</v>
      </c>
      <c r="F23" s="109">
        <v>14</v>
      </c>
      <c r="G23" s="109">
        <v>12</v>
      </c>
      <c r="H23" s="109">
        <v>12</v>
      </c>
    </row>
    <row r="24" spans="1:8" ht="15" x14ac:dyDescent="0.25">
      <c r="A24" s="107" t="s">
        <v>2</v>
      </c>
      <c r="B24" s="107" t="s">
        <v>385</v>
      </c>
      <c r="C24" s="109">
        <v>3</v>
      </c>
      <c r="D24" s="109">
        <v>1</v>
      </c>
      <c r="E24" s="109">
        <v>0</v>
      </c>
      <c r="F24" s="109">
        <v>0</v>
      </c>
      <c r="G24" s="109">
        <v>0</v>
      </c>
      <c r="H24" s="109">
        <v>0</v>
      </c>
    </row>
    <row r="25" spans="1:8" ht="15" x14ac:dyDescent="0.25">
      <c r="A25" s="107" t="s">
        <v>2</v>
      </c>
      <c r="B25" s="107" t="s">
        <v>386</v>
      </c>
      <c r="C25" s="109">
        <v>37</v>
      </c>
      <c r="D25" s="109">
        <v>24</v>
      </c>
      <c r="E25" s="109">
        <v>20</v>
      </c>
      <c r="F25" s="109">
        <v>20</v>
      </c>
      <c r="G25" s="109">
        <v>18</v>
      </c>
      <c r="H25" s="109">
        <v>17</v>
      </c>
    </row>
    <row r="26" spans="1:8" ht="15" x14ac:dyDescent="0.25">
      <c r="A26" s="107" t="s">
        <v>2</v>
      </c>
      <c r="B26" s="107" t="s">
        <v>387</v>
      </c>
      <c r="C26" s="109">
        <v>12</v>
      </c>
      <c r="D26" s="109">
        <v>4</v>
      </c>
      <c r="E26" s="109">
        <v>3</v>
      </c>
      <c r="F26" s="109">
        <v>3</v>
      </c>
      <c r="G26" s="109">
        <v>3</v>
      </c>
      <c r="H26" s="109">
        <v>2</v>
      </c>
    </row>
    <row r="27" spans="1:8" ht="15" x14ac:dyDescent="0.25">
      <c r="A27" s="107" t="s">
        <v>2</v>
      </c>
      <c r="B27" s="107" t="s">
        <v>388</v>
      </c>
      <c r="C27" s="109">
        <v>81</v>
      </c>
      <c r="D27" s="109">
        <v>8</v>
      </c>
      <c r="E27" s="109">
        <v>8</v>
      </c>
      <c r="F27" s="109">
        <v>8</v>
      </c>
      <c r="G27" s="109">
        <v>7</v>
      </c>
      <c r="H27" s="109">
        <v>7</v>
      </c>
    </row>
    <row r="28" spans="1:8" ht="15" x14ac:dyDescent="0.25">
      <c r="A28" s="107" t="s">
        <v>2</v>
      </c>
      <c r="B28" s="107" t="s">
        <v>389</v>
      </c>
      <c r="C28" s="109">
        <v>10</v>
      </c>
      <c r="D28" s="109">
        <v>6</v>
      </c>
      <c r="E28" s="109">
        <v>5</v>
      </c>
      <c r="F28" s="109">
        <v>5</v>
      </c>
      <c r="G28" s="109">
        <v>4</v>
      </c>
      <c r="H28" s="109">
        <v>4</v>
      </c>
    </row>
    <row r="29" spans="1:8" ht="15" x14ac:dyDescent="0.25">
      <c r="A29" s="107" t="s">
        <v>2</v>
      </c>
      <c r="B29" s="107" t="s">
        <v>395</v>
      </c>
      <c r="C29" s="109">
        <v>2</v>
      </c>
      <c r="D29" s="109">
        <v>2</v>
      </c>
      <c r="E29" s="109">
        <v>1</v>
      </c>
      <c r="F29" s="109">
        <v>1</v>
      </c>
      <c r="G29" s="109">
        <v>1</v>
      </c>
      <c r="H29" s="109">
        <v>1</v>
      </c>
    </row>
    <row r="30" spans="1:8" ht="15" x14ac:dyDescent="0.25">
      <c r="A30" s="107" t="s">
        <v>2</v>
      </c>
      <c r="B30" s="107" t="s">
        <v>467</v>
      </c>
      <c r="C30" s="109">
        <v>2</v>
      </c>
      <c r="D30" s="109">
        <v>2</v>
      </c>
      <c r="E30" s="109">
        <v>2</v>
      </c>
      <c r="F30" s="109">
        <v>2</v>
      </c>
      <c r="G30" s="109">
        <v>2</v>
      </c>
      <c r="H30" s="109">
        <v>2</v>
      </c>
    </row>
    <row r="31" spans="1:8" ht="15" x14ac:dyDescent="0.25">
      <c r="A31" s="107" t="s">
        <v>4</v>
      </c>
      <c r="B31" s="107" t="s">
        <v>459</v>
      </c>
      <c r="C31" s="109">
        <v>7</v>
      </c>
      <c r="D31" s="109">
        <v>7</v>
      </c>
      <c r="E31" s="109">
        <v>6</v>
      </c>
      <c r="F31" s="109">
        <v>0</v>
      </c>
      <c r="G31" s="109">
        <v>0</v>
      </c>
      <c r="H31" s="109">
        <v>2</v>
      </c>
    </row>
    <row r="32" spans="1:8" ht="15" x14ac:dyDescent="0.25">
      <c r="A32" s="107" t="s">
        <v>4</v>
      </c>
      <c r="B32" s="107" t="s">
        <v>460</v>
      </c>
      <c r="C32" s="109">
        <v>4</v>
      </c>
      <c r="D32" s="109">
        <v>4</v>
      </c>
      <c r="E32" s="109">
        <v>2</v>
      </c>
      <c r="F32" s="109">
        <v>0</v>
      </c>
      <c r="G32" s="109">
        <v>0</v>
      </c>
      <c r="H32" s="109">
        <v>0</v>
      </c>
    </row>
    <row r="33" spans="1:8" ht="15" x14ac:dyDescent="0.25">
      <c r="A33" s="107" t="s">
        <v>4</v>
      </c>
      <c r="B33" s="107" t="s">
        <v>398</v>
      </c>
      <c r="C33" s="109">
        <v>32</v>
      </c>
      <c r="D33" s="109">
        <v>32</v>
      </c>
      <c r="E33" s="109">
        <v>24</v>
      </c>
      <c r="F33" s="109">
        <v>24</v>
      </c>
      <c r="G33" s="109">
        <v>22</v>
      </c>
      <c r="H33" s="109">
        <v>21</v>
      </c>
    </row>
    <row r="34" spans="1:8" ht="15" x14ac:dyDescent="0.25">
      <c r="A34" s="107" t="s">
        <v>4</v>
      </c>
      <c r="B34" s="107" t="s">
        <v>166</v>
      </c>
      <c r="C34" s="109">
        <v>1</v>
      </c>
      <c r="D34" s="109">
        <v>1</v>
      </c>
      <c r="E34" s="109">
        <v>0</v>
      </c>
      <c r="F34" s="109">
        <v>0</v>
      </c>
      <c r="G34" s="109">
        <v>0</v>
      </c>
      <c r="H34" s="109">
        <v>0</v>
      </c>
    </row>
    <row r="35" spans="1:8" ht="15" x14ac:dyDescent="0.25">
      <c r="A35" s="107" t="s">
        <v>4</v>
      </c>
      <c r="B35" s="107" t="s">
        <v>377</v>
      </c>
      <c r="C35" s="109">
        <v>46</v>
      </c>
      <c r="D35" s="109">
        <v>46</v>
      </c>
      <c r="E35" s="109">
        <v>35</v>
      </c>
      <c r="F35" s="109">
        <v>35</v>
      </c>
      <c r="G35" s="109">
        <v>32</v>
      </c>
      <c r="H35" s="109">
        <v>29</v>
      </c>
    </row>
    <row r="36" spans="1:8" ht="15" x14ac:dyDescent="0.25">
      <c r="A36" s="107" t="s">
        <v>4</v>
      </c>
      <c r="B36" s="107" t="s">
        <v>168</v>
      </c>
      <c r="C36" s="109">
        <v>2</v>
      </c>
      <c r="D36" s="109">
        <v>2</v>
      </c>
      <c r="E36" s="109">
        <v>0</v>
      </c>
      <c r="F36" s="109">
        <v>0</v>
      </c>
      <c r="G36" s="109">
        <v>0</v>
      </c>
      <c r="H36" s="109">
        <v>0</v>
      </c>
    </row>
    <row r="37" spans="1:8" ht="15" x14ac:dyDescent="0.25">
      <c r="A37" s="107" t="s">
        <v>4</v>
      </c>
      <c r="B37" s="107" t="s">
        <v>399</v>
      </c>
      <c r="C37" s="109">
        <v>129</v>
      </c>
      <c r="D37" s="109">
        <v>125</v>
      </c>
      <c r="E37" s="109">
        <v>107</v>
      </c>
      <c r="F37" s="109">
        <v>107</v>
      </c>
      <c r="G37" s="109">
        <v>99</v>
      </c>
      <c r="H37" s="109">
        <v>92</v>
      </c>
    </row>
    <row r="38" spans="1:8" ht="15" x14ac:dyDescent="0.25">
      <c r="A38" s="107" t="s">
        <v>4</v>
      </c>
      <c r="B38" s="107" t="s">
        <v>170</v>
      </c>
      <c r="C38" s="109">
        <v>4</v>
      </c>
      <c r="D38" s="109">
        <v>4</v>
      </c>
      <c r="E38" s="109">
        <v>3</v>
      </c>
      <c r="F38" s="109">
        <v>3</v>
      </c>
      <c r="G38" s="109">
        <v>3</v>
      </c>
      <c r="H38" s="109">
        <v>3</v>
      </c>
    </row>
    <row r="39" spans="1:8" ht="15" x14ac:dyDescent="0.25">
      <c r="A39" s="107" t="s">
        <v>4</v>
      </c>
      <c r="B39" s="107" t="s">
        <v>493</v>
      </c>
      <c r="C39" s="109">
        <v>78</v>
      </c>
      <c r="D39" s="109">
        <v>69</v>
      </c>
      <c r="E39" s="109">
        <v>55</v>
      </c>
      <c r="F39" s="109">
        <v>55</v>
      </c>
      <c r="G39" s="109">
        <v>54</v>
      </c>
      <c r="H39" s="109">
        <v>54</v>
      </c>
    </row>
    <row r="40" spans="1:8" ht="15" x14ac:dyDescent="0.25">
      <c r="A40" s="107" t="s">
        <v>4</v>
      </c>
      <c r="B40" s="107" t="s">
        <v>172</v>
      </c>
      <c r="C40" s="109">
        <v>4</v>
      </c>
      <c r="D40" s="109">
        <v>4</v>
      </c>
      <c r="E40" s="109">
        <v>1</v>
      </c>
      <c r="F40" s="109">
        <v>1</v>
      </c>
      <c r="G40" s="109">
        <v>1</v>
      </c>
      <c r="H40" s="109">
        <v>1</v>
      </c>
    </row>
    <row r="41" spans="1:8" ht="15" x14ac:dyDescent="0.25">
      <c r="A41" s="107" t="s">
        <v>11</v>
      </c>
      <c r="B41" s="107" t="s">
        <v>207</v>
      </c>
      <c r="C41" s="109">
        <v>95</v>
      </c>
      <c r="D41" s="109">
        <v>9</v>
      </c>
      <c r="E41" s="109">
        <v>9</v>
      </c>
      <c r="F41" s="109">
        <v>8</v>
      </c>
      <c r="G41" s="109">
        <v>8</v>
      </c>
      <c r="H41" s="109">
        <v>8</v>
      </c>
    </row>
    <row r="42" spans="1:8" ht="15" x14ac:dyDescent="0.25">
      <c r="A42" s="107" t="s">
        <v>11</v>
      </c>
      <c r="B42" s="107" t="s">
        <v>370</v>
      </c>
      <c r="C42" s="109">
        <v>104</v>
      </c>
      <c r="D42" s="109">
        <v>14</v>
      </c>
      <c r="E42" s="109">
        <v>12</v>
      </c>
      <c r="F42" s="109">
        <v>12</v>
      </c>
      <c r="G42" s="109">
        <v>10</v>
      </c>
      <c r="H42" s="109">
        <v>9</v>
      </c>
    </row>
    <row r="43" spans="1:8" ht="15" x14ac:dyDescent="0.25">
      <c r="A43" s="107" t="s">
        <v>11</v>
      </c>
      <c r="B43" s="107" t="s">
        <v>401</v>
      </c>
      <c r="C43" s="109">
        <v>36</v>
      </c>
      <c r="D43" s="109">
        <v>10</v>
      </c>
      <c r="E43" s="109">
        <v>8</v>
      </c>
      <c r="F43" s="109">
        <v>8</v>
      </c>
      <c r="G43" s="109">
        <v>7</v>
      </c>
      <c r="H43" s="109">
        <v>6</v>
      </c>
    </row>
    <row r="44" spans="1:8" ht="15" x14ac:dyDescent="0.25">
      <c r="A44" s="107" t="s">
        <v>11</v>
      </c>
      <c r="B44" s="107" t="s">
        <v>210</v>
      </c>
      <c r="C44" s="109">
        <v>11</v>
      </c>
      <c r="D44" s="109">
        <v>9</v>
      </c>
      <c r="E44" s="109">
        <v>7</v>
      </c>
      <c r="F44" s="109">
        <v>5</v>
      </c>
      <c r="G44" s="109">
        <v>5</v>
      </c>
      <c r="H44" s="109">
        <v>5</v>
      </c>
    </row>
    <row r="45" spans="1:8" ht="15" x14ac:dyDescent="0.25">
      <c r="A45" s="107" t="s">
        <v>7</v>
      </c>
      <c r="B45" s="107" t="s">
        <v>184</v>
      </c>
      <c r="C45" s="109">
        <v>14</v>
      </c>
      <c r="D45" s="109">
        <v>9</v>
      </c>
      <c r="E45" s="109">
        <v>6</v>
      </c>
      <c r="F45" s="109">
        <v>6</v>
      </c>
      <c r="G45" s="109">
        <v>5</v>
      </c>
      <c r="H45" s="109">
        <v>5</v>
      </c>
    </row>
    <row r="46" spans="1:8" ht="15" x14ac:dyDescent="0.25">
      <c r="A46" s="107" t="s">
        <v>7</v>
      </c>
      <c r="B46" s="107" t="s">
        <v>485</v>
      </c>
      <c r="C46" s="109">
        <v>3</v>
      </c>
      <c r="D46" s="109">
        <v>2</v>
      </c>
      <c r="E46" s="109">
        <v>2</v>
      </c>
      <c r="F46" s="109">
        <v>2</v>
      </c>
      <c r="G46" s="109">
        <v>2</v>
      </c>
      <c r="H46" s="109">
        <v>2</v>
      </c>
    </row>
    <row r="47" spans="1:8" ht="15" x14ac:dyDescent="0.25">
      <c r="A47" s="107" t="s">
        <v>7</v>
      </c>
      <c r="B47" s="107" t="s">
        <v>390</v>
      </c>
      <c r="C47" s="109">
        <v>10</v>
      </c>
      <c r="D47" s="109">
        <v>9</v>
      </c>
      <c r="E47" s="109">
        <v>8</v>
      </c>
      <c r="F47" s="109">
        <v>8</v>
      </c>
      <c r="G47" s="109">
        <v>8</v>
      </c>
      <c r="H47" s="109">
        <v>8</v>
      </c>
    </row>
    <row r="48" spans="1:8" ht="15" x14ac:dyDescent="0.25">
      <c r="A48" s="107" t="s">
        <v>6</v>
      </c>
      <c r="B48" s="107" t="s">
        <v>173</v>
      </c>
      <c r="C48" s="109">
        <v>21</v>
      </c>
      <c r="D48" s="109">
        <v>21</v>
      </c>
      <c r="E48" s="109">
        <v>16</v>
      </c>
      <c r="F48" s="109">
        <v>16</v>
      </c>
      <c r="G48" s="109">
        <v>10</v>
      </c>
      <c r="H48" s="109">
        <v>10</v>
      </c>
    </row>
    <row r="49" spans="1:8" ht="15" x14ac:dyDescent="0.25">
      <c r="A49" s="107" t="s">
        <v>6</v>
      </c>
      <c r="B49" s="107" t="s">
        <v>174</v>
      </c>
      <c r="C49" s="109">
        <v>29</v>
      </c>
      <c r="D49" s="109">
        <v>28</v>
      </c>
      <c r="E49" s="109">
        <v>16</v>
      </c>
      <c r="F49" s="109">
        <v>16</v>
      </c>
      <c r="G49" s="109">
        <v>12</v>
      </c>
      <c r="H49" s="109">
        <v>12</v>
      </c>
    </row>
    <row r="50" spans="1:8" ht="15" x14ac:dyDescent="0.25">
      <c r="A50" s="107" t="s">
        <v>6</v>
      </c>
      <c r="B50" s="107" t="s">
        <v>175</v>
      </c>
      <c r="C50" s="109">
        <v>15</v>
      </c>
      <c r="D50" s="109">
        <v>15</v>
      </c>
      <c r="E50" s="109">
        <v>8</v>
      </c>
      <c r="F50" s="109">
        <v>8</v>
      </c>
      <c r="G50" s="109">
        <v>6</v>
      </c>
      <c r="H50" s="109">
        <v>6</v>
      </c>
    </row>
    <row r="51" spans="1:8" ht="15" x14ac:dyDescent="0.25">
      <c r="A51" s="107" t="s">
        <v>6</v>
      </c>
      <c r="B51" s="107" t="s">
        <v>478</v>
      </c>
      <c r="C51" s="109">
        <v>10</v>
      </c>
      <c r="D51" s="109">
        <v>10</v>
      </c>
      <c r="E51" s="109">
        <v>7</v>
      </c>
      <c r="F51" s="109">
        <v>7</v>
      </c>
      <c r="G51" s="109">
        <v>4</v>
      </c>
      <c r="H51" s="109">
        <v>4</v>
      </c>
    </row>
    <row r="52" spans="1:8" ht="15" x14ac:dyDescent="0.25">
      <c r="A52" s="107" t="s">
        <v>6</v>
      </c>
      <c r="B52" s="107" t="s">
        <v>479</v>
      </c>
      <c r="C52" s="109">
        <v>19</v>
      </c>
      <c r="D52" s="109">
        <v>19</v>
      </c>
      <c r="E52" s="109">
        <v>13</v>
      </c>
      <c r="F52" s="109">
        <v>13</v>
      </c>
      <c r="G52" s="109">
        <v>9</v>
      </c>
      <c r="H52" s="109">
        <v>8</v>
      </c>
    </row>
    <row r="53" spans="1:8" ht="15" x14ac:dyDescent="0.25">
      <c r="A53" s="107" t="s">
        <v>6</v>
      </c>
      <c r="B53" s="107" t="s">
        <v>480</v>
      </c>
      <c r="C53" s="109">
        <v>5</v>
      </c>
      <c r="D53" s="109">
        <v>5</v>
      </c>
      <c r="E53" s="109">
        <v>4</v>
      </c>
      <c r="F53" s="109">
        <v>4</v>
      </c>
      <c r="G53" s="109">
        <v>3</v>
      </c>
      <c r="H53" s="109">
        <v>3</v>
      </c>
    </row>
    <row r="54" spans="1:8" ht="15" x14ac:dyDescent="0.25">
      <c r="A54" s="107" t="s">
        <v>6</v>
      </c>
      <c r="B54" s="107" t="s">
        <v>481</v>
      </c>
      <c r="C54" s="109">
        <v>2</v>
      </c>
      <c r="D54" s="109">
        <v>2</v>
      </c>
      <c r="E54" s="109">
        <v>2</v>
      </c>
      <c r="F54" s="109">
        <v>2</v>
      </c>
      <c r="G54" s="109">
        <v>2</v>
      </c>
      <c r="H54" s="109">
        <v>2</v>
      </c>
    </row>
    <row r="55" spans="1:8" ht="15" x14ac:dyDescent="0.25">
      <c r="A55" s="107" t="s">
        <v>6</v>
      </c>
      <c r="B55" s="107" t="s">
        <v>482</v>
      </c>
      <c r="C55" s="109">
        <v>1</v>
      </c>
      <c r="D55" s="109">
        <v>1</v>
      </c>
      <c r="E55" s="109">
        <v>1</v>
      </c>
      <c r="F55" s="109">
        <v>1</v>
      </c>
      <c r="G55" s="109">
        <v>0</v>
      </c>
      <c r="H55" s="109">
        <v>0</v>
      </c>
    </row>
    <row r="56" spans="1:8" ht="15" x14ac:dyDescent="0.25">
      <c r="A56" s="107" t="s">
        <v>6</v>
      </c>
      <c r="B56" s="107" t="s">
        <v>483</v>
      </c>
      <c r="C56" s="109">
        <v>11</v>
      </c>
      <c r="D56" s="109">
        <v>11</v>
      </c>
      <c r="E56" s="109">
        <v>11</v>
      </c>
      <c r="F56" s="109">
        <v>11</v>
      </c>
      <c r="G56" s="109">
        <v>9</v>
      </c>
      <c r="H56" s="109">
        <v>9</v>
      </c>
    </row>
    <row r="57" spans="1:8" ht="15" x14ac:dyDescent="0.25">
      <c r="A57" s="107" t="s">
        <v>6</v>
      </c>
      <c r="B57" s="107" t="s">
        <v>182</v>
      </c>
      <c r="C57" s="109">
        <v>34</v>
      </c>
      <c r="D57" s="109">
        <v>27</v>
      </c>
      <c r="E57" s="109">
        <v>20</v>
      </c>
      <c r="F57" s="109">
        <v>20</v>
      </c>
      <c r="G57" s="109">
        <v>15</v>
      </c>
      <c r="H57" s="109">
        <v>14</v>
      </c>
    </row>
    <row r="58" spans="1:8" ht="15" x14ac:dyDescent="0.25">
      <c r="A58" s="107" t="s">
        <v>6</v>
      </c>
      <c r="B58" s="107" t="s">
        <v>484</v>
      </c>
      <c r="C58" s="109">
        <v>5</v>
      </c>
      <c r="D58" s="109">
        <v>5</v>
      </c>
      <c r="E58" s="109">
        <v>4</v>
      </c>
      <c r="F58" s="109">
        <v>4</v>
      </c>
      <c r="G58" s="109">
        <v>3</v>
      </c>
      <c r="H58" s="109">
        <v>3</v>
      </c>
    </row>
    <row r="59" spans="1:8" ht="15" x14ac:dyDescent="0.25">
      <c r="A59" s="105" t="s">
        <v>114</v>
      </c>
      <c r="B59" s="105" t="s">
        <v>211</v>
      </c>
      <c r="C59" s="106">
        <v>179</v>
      </c>
      <c r="D59" s="106">
        <v>89</v>
      </c>
      <c r="E59" s="106">
        <v>79</v>
      </c>
      <c r="F59" s="106">
        <v>79</v>
      </c>
      <c r="G59" s="106">
        <v>69</v>
      </c>
      <c r="H59" s="106">
        <v>65</v>
      </c>
    </row>
    <row r="60" spans="1:8" ht="15" x14ac:dyDescent="0.25">
      <c r="A60" s="105" t="s">
        <v>114</v>
      </c>
      <c r="B60" s="105" t="s">
        <v>212</v>
      </c>
      <c r="C60" s="106">
        <v>63</v>
      </c>
      <c r="D60" s="106">
        <v>41</v>
      </c>
      <c r="E60" s="106">
        <v>40</v>
      </c>
      <c r="F60" s="106">
        <v>40</v>
      </c>
      <c r="G60" s="106">
        <v>35</v>
      </c>
      <c r="H60" s="106">
        <v>33</v>
      </c>
    </row>
    <row r="61" spans="1:8" ht="15" x14ac:dyDescent="0.25">
      <c r="A61" s="105" t="s">
        <v>114</v>
      </c>
      <c r="B61" s="105" t="s">
        <v>213</v>
      </c>
      <c r="C61" s="106">
        <v>25</v>
      </c>
      <c r="D61" s="106">
        <v>15</v>
      </c>
      <c r="E61" s="106">
        <v>12</v>
      </c>
      <c r="F61" s="106">
        <v>12</v>
      </c>
      <c r="G61" s="106">
        <v>12</v>
      </c>
      <c r="H61" s="106">
        <v>11</v>
      </c>
    </row>
    <row r="62" spans="1:8" ht="15" x14ac:dyDescent="0.25">
      <c r="A62" s="107" t="s">
        <v>226</v>
      </c>
      <c r="B62" s="107" t="s">
        <v>376</v>
      </c>
      <c r="C62" s="109">
        <v>30</v>
      </c>
      <c r="D62" s="109">
        <v>27</v>
      </c>
      <c r="E62" s="109">
        <v>20</v>
      </c>
      <c r="F62" s="109">
        <v>20</v>
      </c>
      <c r="G62" s="109">
        <v>13</v>
      </c>
      <c r="H62" s="109">
        <v>12</v>
      </c>
    </row>
    <row r="63" spans="1:8" ht="15" x14ac:dyDescent="0.25">
      <c r="A63" s="107" t="s">
        <v>226</v>
      </c>
      <c r="B63" s="107" t="s">
        <v>497</v>
      </c>
      <c r="C63" s="109">
        <v>7</v>
      </c>
      <c r="D63" s="109">
        <v>7</v>
      </c>
      <c r="E63" s="109">
        <v>3</v>
      </c>
      <c r="F63" s="109">
        <v>3</v>
      </c>
      <c r="G63" s="109">
        <v>3</v>
      </c>
      <c r="H63" s="109">
        <v>2</v>
      </c>
    </row>
    <row r="64" spans="1:8" ht="15" x14ac:dyDescent="0.25">
      <c r="A64" s="107" t="s">
        <v>226</v>
      </c>
      <c r="B64" s="107" t="s">
        <v>184</v>
      </c>
      <c r="C64" s="109">
        <v>16</v>
      </c>
      <c r="D64" s="109">
        <v>16</v>
      </c>
      <c r="E64" s="109">
        <v>10</v>
      </c>
      <c r="F64" s="109">
        <v>10</v>
      </c>
      <c r="G64" s="109">
        <v>7</v>
      </c>
      <c r="H64" s="109">
        <v>6</v>
      </c>
    </row>
    <row r="65" spans="1:8" ht="15" x14ac:dyDescent="0.25">
      <c r="A65" s="107" t="s">
        <v>226</v>
      </c>
      <c r="B65" s="107" t="s">
        <v>494</v>
      </c>
      <c r="C65" s="109">
        <v>31</v>
      </c>
      <c r="D65" s="109">
        <v>31</v>
      </c>
      <c r="E65" s="109">
        <v>21</v>
      </c>
      <c r="F65" s="109">
        <v>21</v>
      </c>
      <c r="G65" s="109">
        <v>16</v>
      </c>
      <c r="H65" s="109">
        <v>15</v>
      </c>
    </row>
    <row r="66" spans="1:8" ht="15" x14ac:dyDescent="0.25">
      <c r="A66" s="107" t="s">
        <v>226</v>
      </c>
      <c r="B66" s="107" t="s">
        <v>225</v>
      </c>
      <c r="C66" s="109">
        <v>17</v>
      </c>
      <c r="D66" s="109">
        <v>16</v>
      </c>
      <c r="E66" s="109">
        <v>11</v>
      </c>
      <c r="F66" s="109">
        <v>11</v>
      </c>
      <c r="G66" s="109">
        <v>5</v>
      </c>
      <c r="H66" s="109">
        <v>4</v>
      </c>
    </row>
    <row r="67" spans="1:8" ht="15" x14ac:dyDescent="0.25">
      <c r="A67" s="107" t="s">
        <v>238</v>
      </c>
      <c r="B67" s="107" t="s">
        <v>239</v>
      </c>
      <c r="C67" s="109">
        <v>2</v>
      </c>
      <c r="D67" s="109">
        <v>2</v>
      </c>
      <c r="E67" s="109">
        <v>2</v>
      </c>
      <c r="F67" s="109">
        <v>2</v>
      </c>
      <c r="G67" s="109">
        <v>2</v>
      </c>
      <c r="H67" s="109">
        <v>2</v>
      </c>
    </row>
    <row r="68" spans="1:8" ht="15" x14ac:dyDescent="0.25">
      <c r="A68" s="107" t="s">
        <v>238</v>
      </c>
      <c r="B68" s="107" t="s">
        <v>375</v>
      </c>
      <c r="C68" s="109">
        <v>5</v>
      </c>
      <c r="D68" s="109">
        <v>5</v>
      </c>
      <c r="E68" s="109">
        <v>1</v>
      </c>
      <c r="F68" s="109">
        <v>1</v>
      </c>
      <c r="G68" s="109">
        <v>1</v>
      </c>
      <c r="H68" s="109">
        <v>1</v>
      </c>
    </row>
    <row r="69" spans="1:8" ht="15" x14ac:dyDescent="0.25">
      <c r="A69" s="107" t="s">
        <v>238</v>
      </c>
      <c r="B69" s="107" t="s">
        <v>376</v>
      </c>
      <c r="C69" s="109">
        <v>11</v>
      </c>
      <c r="D69" s="109">
        <v>11</v>
      </c>
      <c r="E69" s="109">
        <v>7</v>
      </c>
      <c r="F69" s="109">
        <v>7</v>
      </c>
      <c r="G69" s="109">
        <v>6</v>
      </c>
      <c r="H69" s="109">
        <v>6</v>
      </c>
    </row>
    <row r="70" spans="1:8" ht="15" x14ac:dyDescent="0.25">
      <c r="A70" s="107" t="s">
        <v>238</v>
      </c>
      <c r="B70" s="107" t="s">
        <v>377</v>
      </c>
      <c r="C70" s="109">
        <v>18</v>
      </c>
      <c r="D70" s="109">
        <v>18</v>
      </c>
      <c r="E70" s="109">
        <v>9</v>
      </c>
      <c r="F70" s="109">
        <v>9</v>
      </c>
      <c r="G70" s="109">
        <v>9</v>
      </c>
      <c r="H70" s="109">
        <v>8</v>
      </c>
    </row>
    <row r="71" spans="1:8" ht="15" x14ac:dyDescent="0.25">
      <c r="A71" s="107" t="s">
        <v>238</v>
      </c>
      <c r="B71" s="107" t="s">
        <v>378</v>
      </c>
      <c r="C71" s="109">
        <v>4</v>
      </c>
      <c r="D71" s="109">
        <v>4</v>
      </c>
      <c r="E71" s="109">
        <v>3</v>
      </c>
      <c r="F71" s="109">
        <v>3</v>
      </c>
      <c r="G71" s="109">
        <v>3</v>
      </c>
      <c r="H71" s="109">
        <v>3</v>
      </c>
    </row>
    <row r="72" spans="1:8" ht="15" x14ac:dyDescent="0.25">
      <c r="A72" s="107" t="s">
        <v>8</v>
      </c>
      <c r="B72" s="107" t="s">
        <v>488</v>
      </c>
      <c r="C72" s="109">
        <v>59</v>
      </c>
      <c r="D72" s="109">
        <v>52</v>
      </c>
      <c r="E72" s="109">
        <v>36</v>
      </c>
      <c r="F72" s="109">
        <v>36</v>
      </c>
      <c r="G72" s="109">
        <v>28</v>
      </c>
      <c r="H72" s="109">
        <v>27</v>
      </c>
    </row>
    <row r="73" spans="1:8" ht="15" x14ac:dyDescent="0.25">
      <c r="A73" s="107" t="s">
        <v>8</v>
      </c>
      <c r="B73" s="107" t="s">
        <v>490</v>
      </c>
      <c r="C73" s="109">
        <v>30</v>
      </c>
      <c r="D73" s="109">
        <v>20</v>
      </c>
      <c r="E73" s="109">
        <v>16</v>
      </c>
      <c r="F73" s="109">
        <v>16</v>
      </c>
      <c r="G73" s="109">
        <v>12</v>
      </c>
      <c r="H73" s="109">
        <v>10</v>
      </c>
    </row>
    <row r="74" spans="1:8" ht="15" x14ac:dyDescent="0.25">
      <c r="A74" s="107" t="s">
        <v>8</v>
      </c>
      <c r="B74" s="107" t="s">
        <v>489</v>
      </c>
      <c r="C74" s="109">
        <v>43</v>
      </c>
      <c r="D74" s="109">
        <v>35</v>
      </c>
      <c r="E74" s="109">
        <v>21</v>
      </c>
      <c r="F74" s="109">
        <v>21</v>
      </c>
      <c r="G74" s="109">
        <v>17</v>
      </c>
      <c r="H74" s="109">
        <v>16</v>
      </c>
    </row>
    <row r="75" spans="1:8" ht="15" x14ac:dyDescent="0.25">
      <c r="A75" s="107" t="s">
        <v>8</v>
      </c>
      <c r="B75" s="107" t="s">
        <v>355</v>
      </c>
      <c r="C75" s="109">
        <v>47</v>
      </c>
      <c r="D75" s="109">
        <v>32</v>
      </c>
      <c r="E75" s="109">
        <v>25</v>
      </c>
      <c r="F75" s="109">
        <v>25</v>
      </c>
      <c r="G75" s="109">
        <v>18</v>
      </c>
      <c r="H75" s="109">
        <v>18</v>
      </c>
    </row>
    <row r="76" spans="1:8" ht="15" x14ac:dyDescent="0.25">
      <c r="A76" s="107" t="s">
        <v>8</v>
      </c>
      <c r="B76" s="107" t="s">
        <v>491</v>
      </c>
      <c r="C76" s="109">
        <v>3</v>
      </c>
      <c r="D76" s="109">
        <v>3</v>
      </c>
      <c r="E76" s="109">
        <v>3</v>
      </c>
      <c r="F76" s="109">
        <v>3</v>
      </c>
      <c r="G76" s="109">
        <v>2</v>
      </c>
      <c r="H76" s="109">
        <v>1</v>
      </c>
    </row>
    <row r="77" spans="1:8" ht="15" x14ac:dyDescent="0.25">
      <c r="A77" s="107" t="s">
        <v>8</v>
      </c>
      <c r="B77" s="107" t="s">
        <v>492</v>
      </c>
      <c r="C77" s="109">
        <v>47</v>
      </c>
      <c r="D77" s="109">
        <v>43</v>
      </c>
      <c r="E77" s="109">
        <v>28</v>
      </c>
      <c r="F77" s="109">
        <v>28</v>
      </c>
      <c r="G77" s="109">
        <v>25</v>
      </c>
      <c r="H77" s="109">
        <v>24</v>
      </c>
    </row>
    <row r="78" spans="1:8" ht="15" x14ac:dyDescent="0.25">
      <c r="A78" s="107" t="s">
        <v>10</v>
      </c>
      <c r="B78" s="107" t="s">
        <v>473</v>
      </c>
      <c r="C78" s="109">
        <v>25</v>
      </c>
      <c r="D78" s="109">
        <v>12</v>
      </c>
      <c r="E78" s="109">
        <v>7</v>
      </c>
      <c r="F78" s="109">
        <v>7</v>
      </c>
      <c r="G78" s="109">
        <v>7</v>
      </c>
      <c r="H78" s="109">
        <v>7</v>
      </c>
    </row>
    <row r="79" spans="1:8" ht="15" x14ac:dyDescent="0.25">
      <c r="A79" s="107" t="s">
        <v>10</v>
      </c>
      <c r="B79" s="107" t="s">
        <v>474</v>
      </c>
      <c r="C79" s="109">
        <v>9</v>
      </c>
      <c r="D79" s="109">
        <v>8</v>
      </c>
      <c r="E79" s="109">
        <v>8</v>
      </c>
      <c r="F79" s="109">
        <v>8</v>
      </c>
      <c r="G79" s="109">
        <v>6</v>
      </c>
      <c r="H79" s="109">
        <v>6</v>
      </c>
    </row>
    <row r="80" spans="1:8" ht="15" x14ac:dyDescent="0.25">
      <c r="A80" s="107" t="s">
        <v>10</v>
      </c>
      <c r="B80" s="107" t="s">
        <v>359</v>
      </c>
      <c r="C80" s="109">
        <v>35</v>
      </c>
      <c r="D80" s="109">
        <v>22</v>
      </c>
      <c r="E80" s="109">
        <v>14</v>
      </c>
      <c r="F80" s="109">
        <v>14</v>
      </c>
      <c r="G80" s="109">
        <v>11</v>
      </c>
      <c r="H80" s="109">
        <v>11</v>
      </c>
    </row>
    <row r="81" spans="1:8" ht="15" x14ac:dyDescent="0.25">
      <c r="A81" s="107" t="s">
        <v>10</v>
      </c>
      <c r="B81" s="107" t="s">
        <v>475</v>
      </c>
      <c r="C81" s="109">
        <v>60</v>
      </c>
      <c r="D81" s="109">
        <v>10</v>
      </c>
      <c r="E81" s="109">
        <v>9</v>
      </c>
      <c r="F81" s="109">
        <v>9</v>
      </c>
      <c r="G81" s="109">
        <v>8</v>
      </c>
      <c r="H81" s="109">
        <v>7</v>
      </c>
    </row>
    <row r="82" spans="1:8" ht="15" x14ac:dyDescent="0.25">
      <c r="A82" s="107" t="s">
        <v>10</v>
      </c>
      <c r="B82" s="107" t="s">
        <v>476</v>
      </c>
      <c r="C82" s="109">
        <v>42</v>
      </c>
      <c r="D82" s="109">
        <v>6</v>
      </c>
      <c r="E82" s="109">
        <v>4</v>
      </c>
      <c r="F82" s="109">
        <v>4</v>
      </c>
      <c r="G82" s="109">
        <v>4</v>
      </c>
      <c r="H82" s="109">
        <v>4</v>
      </c>
    </row>
    <row r="83" spans="1:8" ht="15" x14ac:dyDescent="0.25">
      <c r="A83" s="107" t="s">
        <v>10</v>
      </c>
      <c r="B83" s="107" t="s">
        <v>477</v>
      </c>
      <c r="C83" s="109">
        <v>46</v>
      </c>
      <c r="D83" s="109">
        <v>9</v>
      </c>
      <c r="E83" s="109">
        <v>8</v>
      </c>
      <c r="F83" s="109">
        <v>8</v>
      </c>
      <c r="G83" s="109">
        <v>5</v>
      </c>
      <c r="H83" s="109">
        <v>5</v>
      </c>
    </row>
    <row r="84" spans="1:8" ht="15" x14ac:dyDescent="0.25">
      <c r="A84" s="107" t="s">
        <v>10</v>
      </c>
      <c r="B84" s="107" t="s">
        <v>363</v>
      </c>
      <c r="C84" s="109">
        <v>4</v>
      </c>
      <c r="D84" s="109">
        <v>4</v>
      </c>
      <c r="E84" s="109">
        <v>4</v>
      </c>
      <c r="F84" s="109">
        <v>4</v>
      </c>
      <c r="G84" s="109">
        <v>1</v>
      </c>
      <c r="H84" s="109">
        <v>1</v>
      </c>
    </row>
    <row r="85" spans="1:8" ht="15" x14ac:dyDescent="0.25">
      <c r="A85" s="107" t="s">
        <v>13</v>
      </c>
      <c r="B85" s="107" t="s">
        <v>200</v>
      </c>
      <c r="C85" s="109">
        <v>71</v>
      </c>
      <c r="D85" s="109">
        <v>32</v>
      </c>
      <c r="E85" s="109">
        <v>28</v>
      </c>
      <c r="F85" s="109">
        <v>28</v>
      </c>
      <c r="G85" s="109">
        <v>25</v>
      </c>
      <c r="H85" s="109">
        <v>24</v>
      </c>
    </row>
    <row r="86" spans="1:8" ht="15" x14ac:dyDescent="0.25">
      <c r="A86" s="107" t="s">
        <v>13</v>
      </c>
      <c r="B86" s="107" t="s">
        <v>201</v>
      </c>
      <c r="C86" s="109">
        <v>89</v>
      </c>
      <c r="D86" s="109">
        <v>25</v>
      </c>
      <c r="E86" s="109">
        <v>19</v>
      </c>
      <c r="F86" s="109">
        <v>19</v>
      </c>
      <c r="G86" s="109">
        <v>18</v>
      </c>
      <c r="H86" s="109">
        <v>18</v>
      </c>
    </row>
    <row r="87" spans="1:8" ht="15" x14ac:dyDescent="0.25">
      <c r="A87" s="107" t="s">
        <v>13</v>
      </c>
      <c r="B87" s="107" t="s">
        <v>486</v>
      </c>
      <c r="C87" s="109">
        <v>17</v>
      </c>
      <c r="D87" s="109">
        <v>15</v>
      </c>
      <c r="E87" s="109">
        <v>12</v>
      </c>
      <c r="F87" s="109">
        <v>12</v>
      </c>
      <c r="G87" s="109">
        <v>9</v>
      </c>
      <c r="H87" s="109">
        <v>9</v>
      </c>
    </row>
    <row r="88" spans="1:8" ht="15" x14ac:dyDescent="0.25">
      <c r="A88" s="107" t="s">
        <v>13</v>
      </c>
      <c r="B88" s="107" t="s">
        <v>449</v>
      </c>
      <c r="C88" s="109">
        <v>45</v>
      </c>
      <c r="D88" s="109">
        <v>23</v>
      </c>
      <c r="E88" s="109">
        <v>20</v>
      </c>
      <c r="F88" s="109">
        <v>20</v>
      </c>
      <c r="G88" s="109">
        <v>18</v>
      </c>
      <c r="H88" s="109">
        <v>18</v>
      </c>
    </row>
    <row r="89" spans="1:8" ht="15" x14ac:dyDescent="0.25">
      <c r="A89" s="107" t="s">
        <v>13</v>
      </c>
      <c r="B89" s="107" t="s">
        <v>450</v>
      </c>
      <c r="C89" s="109">
        <v>40</v>
      </c>
      <c r="D89" s="109">
        <v>15</v>
      </c>
      <c r="E89" s="109">
        <v>14</v>
      </c>
      <c r="F89" s="109">
        <v>14</v>
      </c>
      <c r="G89" s="109">
        <v>13</v>
      </c>
      <c r="H89" s="109">
        <v>13</v>
      </c>
    </row>
    <row r="90" spans="1:8" ht="15" x14ac:dyDescent="0.25">
      <c r="A90" s="107" t="s">
        <v>13</v>
      </c>
      <c r="B90" s="107" t="s">
        <v>382</v>
      </c>
      <c r="C90" s="109">
        <v>31</v>
      </c>
      <c r="D90" s="109">
        <v>24</v>
      </c>
      <c r="E90" s="109">
        <v>18</v>
      </c>
      <c r="F90" s="109">
        <v>18</v>
      </c>
      <c r="G90" s="109">
        <v>16</v>
      </c>
      <c r="H90" s="109">
        <v>16</v>
      </c>
    </row>
    <row r="91" spans="1:8" ht="15" x14ac:dyDescent="0.25">
      <c r="A91" s="107" t="s">
        <v>13</v>
      </c>
      <c r="B91" s="107" t="s">
        <v>383</v>
      </c>
      <c r="C91" s="109">
        <v>1</v>
      </c>
      <c r="D91" s="109">
        <v>1</v>
      </c>
      <c r="E91" s="109">
        <v>1</v>
      </c>
      <c r="F91" s="109">
        <v>1</v>
      </c>
      <c r="G91" s="109">
        <v>1</v>
      </c>
      <c r="H91" s="109">
        <v>1</v>
      </c>
    </row>
    <row r="92" spans="1:8" ht="15" x14ac:dyDescent="0.25">
      <c r="A92" s="107" t="s">
        <v>13</v>
      </c>
      <c r="B92" s="107" t="s">
        <v>448</v>
      </c>
      <c r="C92" s="109">
        <v>270</v>
      </c>
      <c r="D92" s="109">
        <v>69</v>
      </c>
      <c r="E92" s="109">
        <v>65</v>
      </c>
      <c r="F92" s="109">
        <v>36</v>
      </c>
      <c r="G92" s="109">
        <v>34</v>
      </c>
      <c r="H92" s="109">
        <v>32</v>
      </c>
    </row>
    <row r="93" spans="1:8" ht="15" x14ac:dyDescent="0.25">
      <c r="A93" s="107" t="s">
        <v>13</v>
      </c>
      <c r="B93" s="107" t="s">
        <v>205</v>
      </c>
      <c r="C93" s="109">
        <v>31</v>
      </c>
      <c r="D93" s="109">
        <v>22</v>
      </c>
      <c r="E93" s="109">
        <v>20</v>
      </c>
      <c r="F93" s="109">
        <v>20</v>
      </c>
      <c r="G93" s="109">
        <v>16</v>
      </c>
      <c r="H93" s="109">
        <v>15</v>
      </c>
    </row>
    <row r="94" spans="1:8" ht="15" x14ac:dyDescent="0.25">
      <c r="A94" s="107" t="s">
        <v>13</v>
      </c>
      <c r="B94" s="107" t="s">
        <v>443</v>
      </c>
      <c r="C94" s="109">
        <v>62</v>
      </c>
      <c r="D94" s="109">
        <v>20</v>
      </c>
      <c r="E94" s="109">
        <v>14</v>
      </c>
      <c r="F94" s="109">
        <v>14</v>
      </c>
      <c r="G94" s="109">
        <v>14</v>
      </c>
      <c r="H94" s="109">
        <v>13</v>
      </c>
    </row>
    <row r="95" spans="1:8" ht="15" x14ac:dyDescent="0.25">
      <c r="A95" s="107" t="s">
        <v>13</v>
      </c>
      <c r="B95" s="107" t="s">
        <v>487</v>
      </c>
      <c r="C95" s="109">
        <v>125</v>
      </c>
      <c r="D95" s="109">
        <v>28</v>
      </c>
      <c r="E95" s="109">
        <v>27</v>
      </c>
      <c r="F95" s="109">
        <v>27</v>
      </c>
      <c r="G95" s="109">
        <v>24</v>
      </c>
      <c r="H95" s="109">
        <v>24</v>
      </c>
    </row>
    <row r="96" spans="1:8" ht="15" x14ac:dyDescent="0.25">
      <c r="A96" s="107" t="s">
        <v>12</v>
      </c>
      <c r="B96" s="107" t="s">
        <v>220</v>
      </c>
      <c r="C96" s="109">
        <v>53</v>
      </c>
      <c r="D96" s="109">
        <v>17</v>
      </c>
      <c r="E96" s="109">
        <v>16</v>
      </c>
      <c r="F96" s="109">
        <v>14</v>
      </c>
      <c r="G96" s="109">
        <v>7</v>
      </c>
      <c r="H96" s="109">
        <v>6</v>
      </c>
    </row>
    <row r="97" spans="1:8" ht="15" x14ac:dyDescent="0.25">
      <c r="A97" s="107" t="s">
        <v>12</v>
      </c>
      <c r="B97" s="107" t="s">
        <v>498</v>
      </c>
      <c r="C97" s="109">
        <v>4</v>
      </c>
      <c r="D97" s="109">
        <v>4</v>
      </c>
      <c r="E97" s="109">
        <v>4</v>
      </c>
      <c r="F97" s="109">
        <v>4</v>
      </c>
      <c r="G97" s="109">
        <v>3</v>
      </c>
      <c r="H97" s="109">
        <v>3</v>
      </c>
    </row>
    <row r="98" spans="1:8" ht="15" x14ac:dyDescent="0.25">
      <c r="A98" s="107" t="s">
        <v>12</v>
      </c>
      <c r="B98" s="107" t="s">
        <v>499</v>
      </c>
      <c r="C98" s="109">
        <v>98</v>
      </c>
      <c r="D98" s="109">
        <v>19</v>
      </c>
      <c r="E98" s="109">
        <v>16</v>
      </c>
      <c r="F98" s="109">
        <v>16</v>
      </c>
      <c r="G98" s="109">
        <v>11</v>
      </c>
      <c r="H98" s="109">
        <v>10</v>
      </c>
    </row>
    <row r="99" spans="1:8" ht="15" x14ac:dyDescent="0.25">
      <c r="A99" s="107" t="s">
        <v>12</v>
      </c>
      <c r="B99" s="107" t="s">
        <v>495</v>
      </c>
      <c r="C99" s="109">
        <v>13</v>
      </c>
      <c r="D99" s="109">
        <v>11</v>
      </c>
      <c r="E99" s="109">
        <v>9</v>
      </c>
      <c r="F99" s="109">
        <v>9</v>
      </c>
      <c r="G99" s="109">
        <v>8</v>
      </c>
      <c r="H99" s="109">
        <v>7</v>
      </c>
    </row>
    <row r="100" spans="1:8" ht="15" x14ac:dyDescent="0.25">
      <c r="A100" s="107" t="s">
        <v>12</v>
      </c>
      <c r="B100" s="107" t="s">
        <v>224</v>
      </c>
      <c r="C100" s="109">
        <v>2</v>
      </c>
      <c r="D100" s="109">
        <v>2</v>
      </c>
      <c r="E100" s="109">
        <v>2</v>
      </c>
      <c r="F100" s="109">
        <v>2</v>
      </c>
      <c r="G100" s="109">
        <v>1</v>
      </c>
      <c r="H100" s="109">
        <v>1</v>
      </c>
    </row>
    <row r="101" spans="1:8" ht="15" x14ac:dyDescent="0.25">
      <c r="A101" s="107" t="s">
        <v>9</v>
      </c>
      <c r="B101" s="107" t="s">
        <v>381</v>
      </c>
      <c r="C101" s="109">
        <v>23</v>
      </c>
      <c r="D101" s="109">
        <v>18</v>
      </c>
      <c r="E101" s="109">
        <v>11</v>
      </c>
      <c r="F101" s="109">
        <v>11</v>
      </c>
      <c r="G101" s="109">
        <v>5</v>
      </c>
      <c r="H101" s="109">
        <v>5</v>
      </c>
    </row>
    <row r="102" spans="1:8" ht="15" x14ac:dyDescent="0.25">
      <c r="A102" s="107" t="s">
        <v>9</v>
      </c>
      <c r="B102" s="107" t="s">
        <v>194</v>
      </c>
      <c r="C102" s="109">
        <v>58</v>
      </c>
      <c r="D102" s="109">
        <v>23</v>
      </c>
      <c r="E102" s="109">
        <v>20</v>
      </c>
      <c r="F102" s="109">
        <v>20</v>
      </c>
      <c r="G102" s="109">
        <v>17</v>
      </c>
      <c r="H102" s="109">
        <v>17</v>
      </c>
    </row>
    <row r="103" spans="1:8" ht="15" x14ac:dyDescent="0.25">
      <c r="A103" s="107" t="s">
        <v>9</v>
      </c>
      <c r="B103" s="107" t="s">
        <v>419</v>
      </c>
      <c r="C103" s="109">
        <v>5</v>
      </c>
      <c r="D103" s="109">
        <v>5</v>
      </c>
      <c r="E103" s="109">
        <v>4</v>
      </c>
      <c r="F103" s="109">
        <v>4</v>
      </c>
      <c r="G103" s="109">
        <v>4</v>
      </c>
      <c r="H103" s="109">
        <v>4</v>
      </c>
    </row>
    <row r="104" spans="1:8" ht="15" x14ac:dyDescent="0.25">
      <c r="A104" s="107" t="s">
        <v>9</v>
      </c>
      <c r="B104" s="107" t="s">
        <v>396</v>
      </c>
      <c r="C104" s="109">
        <v>43</v>
      </c>
      <c r="D104" s="109">
        <v>31</v>
      </c>
      <c r="E104" s="109">
        <v>24</v>
      </c>
      <c r="F104" s="109">
        <v>24</v>
      </c>
      <c r="G104" s="109">
        <v>21</v>
      </c>
      <c r="H104" s="109">
        <v>20</v>
      </c>
    </row>
    <row r="105" spans="1:8" ht="15" x14ac:dyDescent="0.25">
      <c r="A105" s="107" t="s">
        <v>234</v>
      </c>
      <c r="B105" s="107" t="s">
        <v>372</v>
      </c>
      <c r="C105" s="109">
        <v>6</v>
      </c>
      <c r="D105" s="109">
        <v>6</v>
      </c>
      <c r="E105" s="109">
        <v>5</v>
      </c>
      <c r="F105" s="109">
        <v>5</v>
      </c>
      <c r="G105" s="109">
        <v>1</v>
      </c>
      <c r="H105" s="109">
        <v>1</v>
      </c>
    </row>
    <row r="106" spans="1:8" ht="15" x14ac:dyDescent="0.25">
      <c r="A106" s="107" t="s">
        <v>234</v>
      </c>
      <c r="B106" s="107" t="s">
        <v>373</v>
      </c>
      <c r="C106" s="109">
        <v>11</v>
      </c>
      <c r="D106" s="109">
        <v>9</v>
      </c>
      <c r="E106" s="109">
        <v>4</v>
      </c>
      <c r="F106" s="109">
        <v>4</v>
      </c>
      <c r="G106" s="109">
        <v>3</v>
      </c>
      <c r="H106" s="109">
        <v>3</v>
      </c>
    </row>
    <row r="107" spans="1:8" ht="15" x14ac:dyDescent="0.25">
      <c r="A107" s="107" t="s">
        <v>234</v>
      </c>
      <c r="B107" s="107" t="s">
        <v>374</v>
      </c>
      <c r="C107" s="109">
        <v>3</v>
      </c>
      <c r="D107" s="109">
        <v>3</v>
      </c>
      <c r="E107" s="109">
        <v>3</v>
      </c>
      <c r="F107" s="109">
        <v>3</v>
      </c>
      <c r="G107" s="109">
        <v>3</v>
      </c>
      <c r="H107" s="109">
        <v>3</v>
      </c>
    </row>
    <row r="108" spans="1:8" ht="15" x14ac:dyDescent="0.25">
      <c r="A108" s="107" t="s">
        <v>247</v>
      </c>
      <c r="B108" s="107" t="s">
        <v>246</v>
      </c>
      <c r="C108" s="109">
        <v>1</v>
      </c>
      <c r="D108" s="109">
        <v>1</v>
      </c>
      <c r="E108" s="109">
        <v>1</v>
      </c>
      <c r="F108" s="109">
        <v>1</v>
      </c>
      <c r="G108" s="109">
        <v>1</v>
      </c>
      <c r="H108" s="109">
        <v>1</v>
      </c>
    </row>
    <row r="109" spans="1:8" ht="15" x14ac:dyDescent="0.25">
      <c r="A109" s="107" t="s">
        <v>247</v>
      </c>
      <c r="B109" s="107" t="s">
        <v>472</v>
      </c>
      <c r="C109" s="109">
        <v>2</v>
      </c>
      <c r="D109" s="109">
        <v>2</v>
      </c>
      <c r="E109" s="109">
        <v>1</v>
      </c>
      <c r="F109" s="109">
        <v>1</v>
      </c>
      <c r="G109" s="109">
        <v>1</v>
      </c>
      <c r="H109" s="109">
        <v>1</v>
      </c>
    </row>
    <row r="110" spans="1:8" ht="15" x14ac:dyDescent="0.25">
      <c r="A110" s="107" t="s">
        <v>247</v>
      </c>
      <c r="B110" s="107" t="s">
        <v>249</v>
      </c>
      <c r="C110" s="109">
        <v>9</v>
      </c>
      <c r="D110" s="109">
        <v>9</v>
      </c>
      <c r="E110" s="109">
        <v>4</v>
      </c>
      <c r="F110" s="109">
        <v>4</v>
      </c>
      <c r="G110" s="109">
        <v>4</v>
      </c>
      <c r="H110" s="109">
        <v>4</v>
      </c>
    </row>
    <row r="111" spans="1:8" ht="15" x14ac:dyDescent="0.25">
      <c r="A111" s="107" t="s">
        <v>124</v>
      </c>
      <c r="B111" s="107" t="s">
        <v>504</v>
      </c>
      <c r="C111" s="109">
        <v>21</v>
      </c>
      <c r="D111" s="109">
        <v>20</v>
      </c>
      <c r="E111" s="109">
        <v>15</v>
      </c>
      <c r="F111" s="109">
        <v>13</v>
      </c>
      <c r="G111" s="109">
        <v>9</v>
      </c>
      <c r="H111" s="109">
        <v>8</v>
      </c>
    </row>
    <row r="112" spans="1:8" ht="15" x14ac:dyDescent="0.25">
      <c r="A112" s="107" t="s">
        <v>124</v>
      </c>
      <c r="B112" s="107" t="s">
        <v>370</v>
      </c>
      <c r="C112" s="109">
        <v>54</v>
      </c>
      <c r="D112" s="109">
        <v>51</v>
      </c>
      <c r="E112" s="109">
        <v>22</v>
      </c>
      <c r="F112" s="109">
        <v>19</v>
      </c>
      <c r="G112" s="109">
        <v>14</v>
      </c>
      <c r="H112" s="109">
        <v>12</v>
      </c>
    </row>
    <row r="113" spans="1:8" ht="15" x14ac:dyDescent="0.25">
      <c r="A113" s="107" t="s">
        <v>124</v>
      </c>
      <c r="B113" s="107" t="s">
        <v>502</v>
      </c>
      <c r="C113" s="109">
        <v>1</v>
      </c>
      <c r="D113" s="109">
        <v>1</v>
      </c>
      <c r="E113" s="109">
        <v>1</v>
      </c>
      <c r="F113" s="109">
        <v>1</v>
      </c>
      <c r="G113" s="109">
        <v>1</v>
      </c>
      <c r="H113" s="109">
        <v>1</v>
      </c>
    </row>
    <row r="114" spans="1:8" ht="15" x14ac:dyDescent="0.25">
      <c r="A114" s="107" t="s">
        <v>124</v>
      </c>
      <c r="B114" s="107" t="s">
        <v>500</v>
      </c>
      <c r="C114" s="109">
        <v>1</v>
      </c>
      <c r="D114" s="109">
        <v>1</v>
      </c>
      <c r="E114" s="109">
        <v>1</v>
      </c>
      <c r="F114" s="109">
        <v>1</v>
      </c>
      <c r="G114" s="109">
        <v>1</v>
      </c>
      <c r="H114" s="109">
        <v>1</v>
      </c>
    </row>
    <row r="115" spans="1:8" ht="15" x14ac:dyDescent="0.25">
      <c r="A115" s="107" t="s">
        <v>124</v>
      </c>
      <c r="B115" s="107" t="s">
        <v>503</v>
      </c>
      <c r="C115" s="109">
        <v>6</v>
      </c>
      <c r="D115" s="109">
        <v>6</v>
      </c>
      <c r="E115" s="109">
        <v>2</v>
      </c>
      <c r="F115" s="109">
        <v>2</v>
      </c>
      <c r="G115" s="109">
        <v>1</v>
      </c>
      <c r="H115" s="109">
        <v>0</v>
      </c>
    </row>
    <row r="116" spans="1:8" ht="15" x14ac:dyDescent="0.25">
      <c r="A116" s="107" t="s">
        <v>124</v>
      </c>
      <c r="B116" s="107" t="s">
        <v>161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</row>
    <row r="117" spans="1:8" ht="15" x14ac:dyDescent="0.25">
      <c r="A117" s="107" t="s">
        <v>124</v>
      </c>
      <c r="B117" s="107" t="s">
        <v>501</v>
      </c>
      <c r="C117" s="109">
        <v>17</v>
      </c>
      <c r="D117" s="109">
        <v>16</v>
      </c>
      <c r="E117" s="109">
        <v>14</v>
      </c>
      <c r="F117" s="109">
        <v>14</v>
      </c>
      <c r="G117" s="109">
        <v>12</v>
      </c>
      <c r="H117" s="109">
        <v>11</v>
      </c>
    </row>
    <row r="118" spans="1:8" ht="15" x14ac:dyDescent="0.25">
      <c r="A118" s="107" t="s">
        <v>124</v>
      </c>
      <c r="B118" s="107" t="s">
        <v>158</v>
      </c>
      <c r="C118" s="109">
        <v>8</v>
      </c>
      <c r="D118" s="109">
        <v>8</v>
      </c>
      <c r="E118" s="109">
        <v>6</v>
      </c>
      <c r="F118" s="109">
        <v>5</v>
      </c>
      <c r="G118" s="109">
        <v>3</v>
      </c>
      <c r="H118" s="109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3" sqref="A3"/>
    </sheetView>
  </sheetViews>
  <sheetFormatPr defaultRowHeight="24" x14ac:dyDescent="0.55000000000000004"/>
  <cols>
    <col min="1" max="1" width="46.375" style="11" customWidth="1"/>
    <col min="2" max="3" width="12" style="11" customWidth="1"/>
    <col min="4" max="4" width="12.25" style="11" customWidth="1"/>
    <col min="5" max="5" width="19.5" style="11" customWidth="1"/>
    <col min="6" max="6" width="17.625" style="11" customWidth="1"/>
    <col min="7" max="7" width="15.625" style="11" customWidth="1"/>
    <col min="8" max="16384" width="9" style="11"/>
  </cols>
  <sheetData>
    <row r="1" spans="1:8" ht="27.75" x14ac:dyDescent="0.55000000000000004">
      <c r="A1" s="120" t="s">
        <v>134</v>
      </c>
      <c r="B1" s="120"/>
      <c r="C1" s="120"/>
      <c r="D1" s="120"/>
      <c r="E1" s="120"/>
      <c r="F1" s="120"/>
      <c r="G1" s="120"/>
    </row>
    <row r="2" spans="1:8" ht="27.75" x14ac:dyDescent="0.55000000000000004">
      <c r="A2" s="120" t="s">
        <v>148</v>
      </c>
      <c r="B2" s="120"/>
      <c r="C2" s="120"/>
      <c r="D2" s="120"/>
      <c r="E2" s="120"/>
      <c r="F2" s="120"/>
      <c r="G2" s="120"/>
    </row>
    <row r="4" spans="1:8" s="19" customFormat="1" ht="48" x14ac:dyDescent="0.55000000000000004">
      <c r="A4" s="17" t="s">
        <v>135</v>
      </c>
      <c r="B4" s="17" t="s">
        <v>115</v>
      </c>
      <c r="C4" s="18" t="s">
        <v>136</v>
      </c>
      <c r="D4" s="18" t="s">
        <v>118</v>
      </c>
      <c r="E4" s="18" t="s">
        <v>117</v>
      </c>
      <c r="F4" s="18" t="s">
        <v>137</v>
      </c>
      <c r="G4" s="18" t="s">
        <v>138</v>
      </c>
    </row>
    <row r="5" spans="1:8" s="14" customFormat="1" x14ac:dyDescent="0.2">
      <c r="A5" s="13" t="s">
        <v>139</v>
      </c>
      <c r="B5" s="101">
        <f>เพชรตะวันออก!E102</f>
        <v>678</v>
      </c>
      <c r="C5" s="101">
        <f>เพชรตะวันออก!F102</f>
        <v>400</v>
      </c>
      <c r="D5" s="101">
        <f>เพชรตะวันออก!G102</f>
        <v>280</v>
      </c>
      <c r="E5" s="101">
        <f>เพชรตะวันออก!H102</f>
        <v>279</v>
      </c>
      <c r="F5" s="101">
        <f>เพชรตะวันออก!I102</f>
        <v>221</v>
      </c>
      <c r="G5" s="101">
        <f>เพชรตะวันออก!J102</f>
        <v>215</v>
      </c>
      <c r="H5" s="54"/>
    </row>
    <row r="6" spans="1:8" x14ac:dyDescent="0.55000000000000004">
      <c r="A6" s="10" t="s">
        <v>140</v>
      </c>
      <c r="B6" s="102">
        <f>ความสามารถ!E95</f>
        <v>1156</v>
      </c>
      <c r="C6" s="102">
        <f>ความสามารถ!F95</f>
        <v>480</v>
      </c>
      <c r="D6" s="102">
        <f>ความสามารถ!G95</f>
        <v>327</v>
      </c>
      <c r="E6" s="102">
        <f>ความสามารถ!H95</f>
        <v>308</v>
      </c>
      <c r="F6" s="102">
        <f>ความสามารถ!I95</f>
        <v>242</v>
      </c>
      <c r="G6" s="102">
        <f>ความสามารถ!J95</f>
        <v>226</v>
      </c>
    </row>
    <row r="7" spans="1:8" x14ac:dyDescent="0.55000000000000004">
      <c r="A7" s="10" t="s">
        <v>141</v>
      </c>
      <c r="B7" s="102">
        <f>mou!E85</f>
        <v>626</v>
      </c>
      <c r="C7" s="102">
        <f>mou!F85</f>
        <v>402</v>
      </c>
      <c r="D7" s="102">
        <f>mou!G85</f>
        <v>298</v>
      </c>
      <c r="E7" s="102">
        <f>mou!H85</f>
        <v>292</v>
      </c>
      <c r="F7" s="102">
        <f>mou!I85</f>
        <v>246</v>
      </c>
      <c r="G7" s="102">
        <f>mou!J85</f>
        <v>233</v>
      </c>
    </row>
    <row r="8" spans="1:8" x14ac:dyDescent="0.55000000000000004">
      <c r="A8" s="10" t="s">
        <v>142</v>
      </c>
      <c r="B8" s="102">
        <f>สาธิต!E91</f>
        <v>56</v>
      </c>
      <c r="C8" s="102">
        <f>สาธิต!F91</f>
        <v>56</v>
      </c>
      <c r="D8" s="102">
        <f>สาธิต!G91</f>
        <v>51</v>
      </c>
      <c r="E8" s="102">
        <f>สาธิต!H91</f>
        <v>51</v>
      </c>
      <c r="F8" s="102">
        <f>สาธิต!I91</f>
        <v>47</v>
      </c>
      <c r="G8" s="102">
        <f>สาธิต!J91</f>
        <v>45</v>
      </c>
    </row>
    <row r="9" spans="1:8" x14ac:dyDescent="0.55000000000000004">
      <c r="A9" s="10" t="s">
        <v>435</v>
      </c>
      <c r="B9" s="102">
        <f>ศรีระยอง!E81</f>
        <v>134</v>
      </c>
      <c r="C9" s="102">
        <f>ศรีระยอง!F81</f>
        <v>134</v>
      </c>
      <c r="D9" s="102">
        <f>ศรีระยอง!G81</f>
        <v>125</v>
      </c>
      <c r="E9" s="102">
        <f>ศรีระยอง!H81</f>
        <v>125</v>
      </c>
      <c r="F9" s="102">
        <f>ศรีระยอง!I81</f>
        <v>118</v>
      </c>
      <c r="G9" s="102">
        <f>ศรีระยอง!J81</f>
        <v>116</v>
      </c>
    </row>
    <row r="10" spans="1:8" x14ac:dyDescent="0.55000000000000004">
      <c r="A10" s="10" t="s">
        <v>147</v>
      </c>
      <c r="B10" s="102">
        <f>มีที่เรียน!E69</f>
        <v>189</v>
      </c>
      <c r="C10" s="102">
        <f>มีที่เรียน!F69</f>
        <v>189</v>
      </c>
      <c r="D10" s="102">
        <f>มีที่เรียน!G69</f>
        <v>175</v>
      </c>
      <c r="E10" s="102">
        <f>มีที่เรียน!H69</f>
        <v>168</v>
      </c>
      <c r="F10" s="102">
        <f>มีที่เรียน!I69</f>
        <v>153</v>
      </c>
      <c r="G10" s="102">
        <f>มีที่เรียน!J69</f>
        <v>141</v>
      </c>
    </row>
    <row r="11" spans="1:8" x14ac:dyDescent="0.55000000000000004">
      <c r="A11" s="10" t="s">
        <v>436</v>
      </c>
      <c r="B11" s="102">
        <f>ขยายโอกาส!E13</f>
        <v>34</v>
      </c>
      <c r="C11" s="102">
        <f>ขยายโอกาส!F13</f>
        <v>34</v>
      </c>
      <c r="D11" s="102">
        <f>ขยายโอกาส!G13</f>
        <v>22</v>
      </c>
      <c r="E11" s="102">
        <f>ขยายโอกาส!H13</f>
        <v>22</v>
      </c>
      <c r="F11" s="102">
        <f>ขยายโอกาส!I13</f>
        <v>16</v>
      </c>
      <c r="G11" s="102">
        <f>ขยายโอกาส!J13</f>
        <v>16</v>
      </c>
    </row>
    <row r="12" spans="1:8" x14ac:dyDescent="0.55000000000000004">
      <c r="A12" s="10" t="s">
        <v>143</v>
      </c>
      <c r="B12" s="102">
        <f>พัฒนากีฬา!E55</f>
        <v>43</v>
      </c>
      <c r="C12" s="102">
        <f>พัฒนากีฬา!F55</f>
        <v>17</v>
      </c>
      <c r="D12" s="102">
        <f>พัฒนากีฬา!G55</f>
        <v>13</v>
      </c>
      <c r="E12" s="102">
        <f>พัฒนากีฬา!H55</f>
        <v>13</v>
      </c>
      <c r="F12" s="102">
        <f>พัฒนากีฬา!I55</f>
        <v>12</v>
      </c>
      <c r="G12" s="102">
        <f>พัฒนากีฬา!J55</f>
        <v>11</v>
      </c>
    </row>
    <row r="13" spans="1:8" ht="48" x14ac:dyDescent="0.55000000000000004">
      <c r="A13" s="20" t="s">
        <v>144</v>
      </c>
      <c r="B13" s="102">
        <f>ทับทิมสยาม!E7</f>
        <v>359</v>
      </c>
      <c r="C13" s="102">
        <f>ทับทิมสยาม!F7</f>
        <v>89</v>
      </c>
      <c r="D13" s="102">
        <f>ทับทิมสยาม!G7</f>
        <v>86</v>
      </c>
      <c r="E13" s="102">
        <f>ทับทิมสยาม!H7</f>
        <v>57</v>
      </c>
      <c r="F13" s="102">
        <f>ทับทิมสยาม!I7</f>
        <v>53</v>
      </c>
      <c r="G13" s="102">
        <f>ทับทิมสยาม!J7</f>
        <v>52</v>
      </c>
    </row>
    <row r="14" spans="1:8" ht="48" x14ac:dyDescent="0.55000000000000004">
      <c r="A14" s="20" t="s">
        <v>145</v>
      </c>
      <c r="B14" s="102">
        <f>'ช้างเผือก วิทย์'!E15</f>
        <v>18</v>
      </c>
      <c r="C14" s="102">
        <f>'ช้างเผือก วิทย์'!F15</f>
        <v>15</v>
      </c>
      <c r="D14" s="102">
        <f>'ช้างเผือก วิทย์'!G15</f>
        <v>9</v>
      </c>
      <c r="E14" s="102">
        <f>'ช้างเผือก วิทย์'!H15</f>
        <v>9</v>
      </c>
      <c r="F14" s="102">
        <f>'ช้างเผือก วิทย์'!I15</f>
        <v>3</v>
      </c>
      <c r="G14" s="102">
        <f>'ช้างเผือก วิทย์'!J15</f>
        <v>3</v>
      </c>
    </row>
    <row r="15" spans="1:8" ht="48" x14ac:dyDescent="0.55000000000000004">
      <c r="A15" s="20" t="s">
        <v>146</v>
      </c>
      <c r="B15" s="102">
        <f>'ช้างเผือก กีฬา'!E7</f>
        <v>210</v>
      </c>
      <c r="C15" s="102">
        <f>'ช้างเผือก กีฬา'!F7</f>
        <v>102</v>
      </c>
      <c r="D15" s="102">
        <f>'ช้างเผือก กีฬา'!G7</f>
        <v>93</v>
      </c>
      <c r="E15" s="102">
        <f>'ช้างเผือก กีฬา'!H7</f>
        <v>93</v>
      </c>
      <c r="F15" s="102">
        <f>'ช้างเผือก กีฬา'!I7</f>
        <v>85</v>
      </c>
      <c r="G15" s="102">
        <f>'ช้างเผือก กีฬา'!J7</f>
        <v>80</v>
      </c>
    </row>
    <row r="16" spans="1:8" ht="48" x14ac:dyDescent="0.55000000000000004">
      <c r="A16" s="20" t="s">
        <v>437</v>
      </c>
      <c r="B16" s="102">
        <f>'ช้างเผือก ศิลปกรรม'!E11</f>
        <v>130</v>
      </c>
      <c r="C16" s="102">
        <f>'ช้างเผือก ศิลปกรรม'!F11</f>
        <v>37</v>
      </c>
      <c r="D16" s="102">
        <f>'ช้างเผือก ศิลปกรรม'!G11</f>
        <v>34</v>
      </c>
      <c r="E16" s="102">
        <f>'ช้างเผือก ศิลปกรรม'!H11</f>
        <v>34</v>
      </c>
      <c r="F16" s="102">
        <f>'ช้างเผือก ศิลปกรรม'!I11</f>
        <v>27</v>
      </c>
      <c r="G16" s="102">
        <f>'ช้างเผือก ศิลปกรรม'!J11</f>
        <v>26</v>
      </c>
    </row>
    <row r="17" spans="1:7" x14ac:dyDescent="0.55000000000000004">
      <c r="A17" s="10" t="s">
        <v>438</v>
      </c>
      <c r="B17" s="102">
        <f>บูรพาเกษตร!E7</f>
        <v>2</v>
      </c>
      <c r="C17" s="102">
        <f>บูรพาเกษตร!F7</f>
        <v>2</v>
      </c>
      <c r="D17" s="102">
        <f>บูรพาเกษตร!G7</f>
        <v>2</v>
      </c>
      <c r="E17" s="102">
        <f>บูรพาเกษตร!H7</f>
        <v>2</v>
      </c>
      <c r="F17" s="102">
        <f>บูรพาเกษตร!I7</f>
        <v>2</v>
      </c>
      <c r="G17" s="102">
        <f>บูรพาเกษตร!J7</f>
        <v>2</v>
      </c>
    </row>
    <row r="18" spans="1:7" x14ac:dyDescent="0.55000000000000004">
      <c r="A18" s="10" t="s">
        <v>439</v>
      </c>
      <c r="B18" s="102">
        <f>รับตรงสระแก้ว!E15</f>
        <v>39</v>
      </c>
      <c r="C18" s="102">
        <f>รับตรงสระแก้ว!F15</f>
        <v>39</v>
      </c>
      <c r="D18" s="102">
        <f>รับตรงสระแก้ว!G15</f>
        <v>21</v>
      </c>
      <c r="E18" s="102">
        <f>รับตรงสระแก้ว!H15</f>
        <v>21</v>
      </c>
      <c r="F18" s="102">
        <f>รับตรงสระแก้ว!I15</f>
        <v>20</v>
      </c>
      <c r="G18" s="102">
        <f>รับตรงสระแก้ว!J15</f>
        <v>19</v>
      </c>
    </row>
    <row r="19" spans="1:7" ht="48" x14ac:dyDescent="0.55000000000000004">
      <c r="A19" s="20" t="s">
        <v>440</v>
      </c>
      <c r="B19" s="102">
        <v>7</v>
      </c>
      <c r="C19" s="102">
        <v>7</v>
      </c>
      <c r="D19" s="102">
        <v>6</v>
      </c>
      <c r="E19" s="103">
        <v>0</v>
      </c>
      <c r="F19" s="103">
        <v>0</v>
      </c>
      <c r="G19" s="102">
        <v>2</v>
      </c>
    </row>
    <row r="20" spans="1:7" ht="48" x14ac:dyDescent="0.55000000000000004">
      <c r="A20" s="20" t="s">
        <v>441</v>
      </c>
      <c r="B20" s="102">
        <v>4</v>
      </c>
      <c r="C20" s="102">
        <v>4</v>
      </c>
      <c r="D20" s="102">
        <v>2</v>
      </c>
      <c r="E20" s="103">
        <v>0</v>
      </c>
      <c r="F20" s="103">
        <v>0</v>
      </c>
      <c r="G20" s="102">
        <v>0</v>
      </c>
    </row>
    <row r="21" spans="1:7" s="22" customFormat="1" x14ac:dyDescent="0.2">
      <c r="A21" s="17" t="s">
        <v>113</v>
      </c>
      <c r="B21" s="21">
        <f>SUM(B5:B20)</f>
        <v>3685</v>
      </c>
      <c r="C21" s="21">
        <f t="shared" ref="C21:F21" si="0">SUM(C5:C20)</f>
        <v>2007</v>
      </c>
      <c r="D21" s="21">
        <f t="shared" si="0"/>
        <v>1544</v>
      </c>
      <c r="E21" s="21">
        <f t="shared" si="0"/>
        <v>1474</v>
      </c>
      <c r="F21" s="21">
        <f t="shared" si="0"/>
        <v>1245</v>
      </c>
      <c r="G21" s="21">
        <f>SUM(G5:G20)</f>
        <v>1187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B1" workbookViewId="0">
      <selection activeCell="F76" sqref="F76"/>
    </sheetView>
  </sheetViews>
  <sheetFormatPr defaultRowHeight="21.75" customHeight="1" x14ac:dyDescent="0.55000000000000004"/>
  <cols>
    <col min="1" max="1" width="11.875" style="55" hidden="1" customWidth="1"/>
    <col min="2" max="2" width="8" style="55" customWidth="1"/>
    <col min="3" max="3" width="66.75" style="61" customWidth="1"/>
    <col min="4" max="4" width="49.25" style="61" bestFit="1" customWidth="1"/>
    <col min="5" max="6" width="10.375" style="62" customWidth="1"/>
    <col min="7" max="7" width="12.125" style="62" customWidth="1"/>
    <col min="8" max="8" width="12.75" style="62" customWidth="1"/>
    <col min="9" max="10" width="10.375" style="62" customWidth="1"/>
    <col min="11" max="16384" width="9" style="60"/>
  </cols>
  <sheetData>
    <row r="1" spans="1:10" ht="21.75" customHeight="1" x14ac:dyDescent="0.55000000000000004">
      <c r="B1" s="61" t="s">
        <v>121</v>
      </c>
    </row>
    <row r="2" spans="1:10" ht="21.75" customHeight="1" x14ac:dyDescent="0.55000000000000004">
      <c r="B2" s="61" t="s">
        <v>122</v>
      </c>
    </row>
    <row r="3" spans="1:10" ht="92.25" customHeight="1" x14ac:dyDescent="0.55000000000000004">
      <c r="A3" s="62" t="s">
        <v>0</v>
      </c>
      <c r="B3" s="63" t="s">
        <v>250</v>
      </c>
      <c r="C3" s="63" t="s">
        <v>15</v>
      </c>
      <c r="D3" s="63" t="s">
        <v>16</v>
      </c>
      <c r="E3" s="64" t="s">
        <v>115</v>
      </c>
      <c r="F3" s="64" t="s">
        <v>116</v>
      </c>
      <c r="G3" s="64" t="s">
        <v>118</v>
      </c>
      <c r="H3" s="64" t="s">
        <v>117</v>
      </c>
      <c r="I3" s="64" t="s">
        <v>119</v>
      </c>
      <c r="J3" s="64" t="s">
        <v>120</v>
      </c>
    </row>
    <row r="4" spans="1:10" ht="24" x14ac:dyDescent="0.55000000000000004">
      <c r="A4" s="65" t="s">
        <v>17</v>
      </c>
      <c r="B4" s="56" t="s">
        <v>251</v>
      </c>
      <c r="C4" s="83" t="s">
        <v>149</v>
      </c>
      <c r="D4" s="83" t="s">
        <v>1</v>
      </c>
      <c r="E4" s="59">
        <v>90</v>
      </c>
      <c r="F4" s="59">
        <v>50</v>
      </c>
      <c r="G4" s="59">
        <v>22</v>
      </c>
      <c r="H4" s="59">
        <v>22</v>
      </c>
      <c r="I4" s="59">
        <v>19</v>
      </c>
      <c r="J4" s="59">
        <v>18</v>
      </c>
    </row>
    <row r="5" spans="1:10" ht="24" x14ac:dyDescent="0.55000000000000004">
      <c r="A5" s="65" t="s">
        <v>19</v>
      </c>
      <c r="B5" s="56" t="s">
        <v>252</v>
      </c>
      <c r="C5" s="83" t="s">
        <v>150</v>
      </c>
      <c r="D5" s="84" t="s">
        <v>2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</row>
    <row r="6" spans="1:10" ht="24" x14ac:dyDescent="0.55000000000000004">
      <c r="A6" s="65" t="s">
        <v>18</v>
      </c>
      <c r="B6" s="56" t="s">
        <v>253</v>
      </c>
      <c r="C6" s="83" t="s">
        <v>151</v>
      </c>
      <c r="D6" s="84" t="s">
        <v>2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</row>
    <row r="7" spans="1:10" ht="24" x14ac:dyDescent="0.55000000000000004">
      <c r="A7" s="65" t="s">
        <v>20</v>
      </c>
      <c r="B7" s="56" t="s">
        <v>254</v>
      </c>
      <c r="C7" s="83" t="s">
        <v>152</v>
      </c>
      <c r="D7" s="84" t="s">
        <v>2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</row>
    <row r="8" spans="1:10" ht="24" x14ac:dyDescent="0.55000000000000004">
      <c r="A8" s="65" t="s">
        <v>94</v>
      </c>
      <c r="B8" s="56" t="s">
        <v>255</v>
      </c>
      <c r="C8" s="83" t="s">
        <v>153</v>
      </c>
      <c r="D8" s="84" t="s">
        <v>2</v>
      </c>
      <c r="E8" s="59">
        <v>4</v>
      </c>
      <c r="F8" s="59">
        <v>4</v>
      </c>
      <c r="G8" s="59">
        <v>3</v>
      </c>
      <c r="H8" s="59">
        <v>3</v>
      </c>
      <c r="I8" s="59">
        <v>3</v>
      </c>
      <c r="J8" s="59">
        <v>2</v>
      </c>
    </row>
    <row r="9" spans="1:10" ht="24" x14ac:dyDescent="0.55000000000000004">
      <c r="A9" s="65" t="s">
        <v>95</v>
      </c>
      <c r="B9" s="56" t="s">
        <v>256</v>
      </c>
      <c r="C9" s="83" t="s">
        <v>154</v>
      </c>
      <c r="D9" s="84" t="s">
        <v>2</v>
      </c>
      <c r="E9" s="59">
        <v>2</v>
      </c>
      <c r="F9" s="59">
        <v>2</v>
      </c>
      <c r="G9" s="59">
        <v>1</v>
      </c>
      <c r="H9" s="59">
        <v>1</v>
      </c>
      <c r="I9" s="59">
        <v>1</v>
      </c>
      <c r="J9" s="59">
        <v>1</v>
      </c>
    </row>
    <row r="10" spans="1:10" ht="21.75" customHeight="1" x14ac:dyDescent="0.55000000000000004">
      <c r="A10" s="65" t="s">
        <v>70</v>
      </c>
      <c r="B10" s="56" t="s">
        <v>257</v>
      </c>
      <c r="C10" s="83" t="s">
        <v>155</v>
      </c>
      <c r="D10" s="84" t="s">
        <v>2</v>
      </c>
      <c r="E10" s="85">
        <v>2</v>
      </c>
      <c r="F10" s="85">
        <v>2</v>
      </c>
      <c r="G10" s="85">
        <v>2</v>
      </c>
      <c r="H10" s="85">
        <v>2</v>
      </c>
      <c r="I10" s="85">
        <v>2</v>
      </c>
      <c r="J10" s="85">
        <v>2</v>
      </c>
    </row>
    <row r="11" spans="1:10" ht="21.75" customHeight="1" x14ac:dyDescent="0.55000000000000004">
      <c r="A11" s="65" t="s">
        <v>71</v>
      </c>
      <c r="B11" s="56" t="s">
        <v>258</v>
      </c>
      <c r="C11" s="83" t="s">
        <v>156</v>
      </c>
      <c r="D11" s="83" t="s">
        <v>3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</row>
    <row r="12" spans="1:10" ht="24" x14ac:dyDescent="0.55000000000000004">
      <c r="A12" s="65" t="s">
        <v>79</v>
      </c>
      <c r="B12" s="56" t="s">
        <v>259</v>
      </c>
      <c r="C12" s="86" t="s">
        <v>157</v>
      </c>
      <c r="D12" s="87" t="s">
        <v>5</v>
      </c>
      <c r="E12" s="85">
        <v>3</v>
      </c>
      <c r="F12" s="85">
        <v>3</v>
      </c>
      <c r="G12" s="85">
        <v>2</v>
      </c>
      <c r="H12" s="85">
        <v>2</v>
      </c>
      <c r="I12" s="85">
        <v>1</v>
      </c>
      <c r="J12" s="85">
        <v>1</v>
      </c>
    </row>
    <row r="13" spans="1:10" ht="21.75" customHeight="1" x14ac:dyDescent="0.55000000000000004">
      <c r="A13" s="65" t="s">
        <v>77</v>
      </c>
      <c r="B13" s="56" t="s">
        <v>260</v>
      </c>
      <c r="C13" s="86" t="s">
        <v>158</v>
      </c>
      <c r="D13" s="87" t="s">
        <v>5</v>
      </c>
      <c r="E13" s="85">
        <v>1</v>
      </c>
      <c r="F13" s="85">
        <v>1</v>
      </c>
      <c r="G13" s="85">
        <v>1</v>
      </c>
      <c r="H13" s="85">
        <v>1</v>
      </c>
      <c r="I13" s="85">
        <v>0</v>
      </c>
      <c r="J13" s="85">
        <v>0</v>
      </c>
    </row>
    <row r="14" spans="1:10" ht="24" x14ac:dyDescent="0.55000000000000004">
      <c r="A14" s="65" t="s">
        <v>72</v>
      </c>
      <c r="B14" s="56" t="s">
        <v>261</v>
      </c>
      <c r="C14" s="86" t="s">
        <v>159</v>
      </c>
      <c r="D14" s="87" t="s">
        <v>5</v>
      </c>
      <c r="E14" s="85">
        <v>9</v>
      </c>
      <c r="F14" s="85">
        <v>9</v>
      </c>
      <c r="G14" s="85">
        <v>9</v>
      </c>
      <c r="H14" s="85">
        <v>9</v>
      </c>
      <c r="I14" s="85">
        <v>9</v>
      </c>
      <c r="J14" s="85">
        <v>9</v>
      </c>
    </row>
    <row r="15" spans="1:10" ht="21.75" customHeight="1" x14ac:dyDescent="0.55000000000000004">
      <c r="A15" s="65" t="s">
        <v>78</v>
      </c>
      <c r="B15" s="56" t="s">
        <v>262</v>
      </c>
      <c r="C15" s="86" t="s">
        <v>160</v>
      </c>
      <c r="D15" s="87" t="s">
        <v>5</v>
      </c>
      <c r="E15" s="85">
        <v>4</v>
      </c>
      <c r="F15" s="85">
        <v>4</v>
      </c>
      <c r="G15" s="85">
        <v>4</v>
      </c>
      <c r="H15" s="85">
        <v>4</v>
      </c>
      <c r="I15" s="85">
        <v>3</v>
      </c>
      <c r="J15" s="85">
        <v>3</v>
      </c>
    </row>
    <row r="16" spans="1:10" ht="21.75" customHeight="1" x14ac:dyDescent="0.55000000000000004">
      <c r="A16" s="65" t="s">
        <v>73</v>
      </c>
      <c r="B16" s="56" t="s">
        <v>263</v>
      </c>
      <c r="C16" s="86" t="s">
        <v>161</v>
      </c>
      <c r="D16" s="87" t="s">
        <v>5</v>
      </c>
      <c r="E16" s="85">
        <v>4</v>
      </c>
      <c r="F16" s="85">
        <v>4</v>
      </c>
      <c r="G16" s="85">
        <v>4</v>
      </c>
      <c r="H16" s="85">
        <v>4</v>
      </c>
      <c r="I16" s="85">
        <v>3</v>
      </c>
      <c r="J16" s="85">
        <v>3</v>
      </c>
    </row>
    <row r="17" spans="1:10" ht="21.75" customHeight="1" x14ac:dyDescent="0.55000000000000004">
      <c r="A17" s="65" t="s">
        <v>74</v>
      </c>
      <c r="B17" s="56" t="s">
        <v>264</v>
      </c>
      <c r="C17" s="86" t="s">
        <v>162</v>
      </c>
      <c r="D17" s="87" t="s">
        <v>5</v>
      </c>
      <c r="E17" s="85">
        <v>5</v>
      </c>
      <c r="F17" s="85">
        <v>5</v>
      </c>
      <c r="G17" s="85">
        <v>4</v>
      </c>
      <c r="H17" s="85">
        <v>4</v>
      </c>
      <c r="I17" s="85">
        <v>4</v>
      </c>
      <c r="J17" s="85">
        <v>4</v>
      </c>
    </row>
    <row r="18" spans="1:10" ht="24" x14ac:dyDescent="0.55000000000000004">
      <c r="A18" s="65" t="s">
        <v>76</v>
      </c>
      <c r="B18" s="56" t="s">
        <v>265</v>
      </c>
      <c r="C18" s="86" t="s">
        <v>163</v>
      </c>
      <c r="D18" s="87" t="s">
        <v>5</v>
      </c>
      <c r="E18" s="85">
        <v>2</v>
      </c>
      <c r="F18" s="85">
        <v>2</v>
      </c>
      <c r="G18" s="85">
        <v>1</v>
      </c>
      <c r="H18" s="85">
        <v>1</v>
      </c>
      <c r="I18" s="85">
        <v>1</v>
      </c>
      <c r="J18" s="85">
        <v>1</v>
      </c>
    </row>
    <row r="19" spans="1:10" ht="24" x14ac:dyDescent="0.55000000000000004">
      <c r="A19" s="65" t="s">
        <v>75</v>
      </c>
      <c r="B19" s="56" t="s">
        <v>266</v>
      </c>
      <c r="C19" s="86" t="s">
        <v>164</v>
      </c>
      <c r="D19" s="87" t="s">
        <v>5</v>
      </c>
      <c r="E19" s="85">
        <v>37</v>
      </c>
      <c r="F19" s="85">
        <v>37</v>
      </c>
      <c r="G19" s="85">
        <v>35</v>
      </c>
      <c r="H19" s="85">
        <v>35</v>
      </c>
      <c r="I19" s="85">
        <v>30</v>
      </c>
      <c r="J19" s="85">
        <v>29</v>
      </c>
    </row>
    <row r="20" spans="1:10" ht="24" x14ac:dyDescent="0.55000000000000004">
      <c r="A20" s="65" t="s">
        <v>21</v>
      </c>
      <c r="B20" s="56" t="s">
        <v>267</v>
      </c>
      <c r="C20" s="57" t="s">
        <v>165</v>
      </c>
      <c r="D20" s="57" t="s">
        <v>4</v>
      </c>
      <c r="E20" s="85">
        <v>3</v>
      </c>
      <c r="F20" s="85">
        <v>3</v>
      </c>
      <c r="G20" s="85">
        <v>1</v>
      </c>
      <c r="H20" s="85">
        <v>1</v>
      </c>
      <c r="I20" s="85">
        <v>1</v>
      </c>
      <c r="J20" s="85">
        <v>1</v>
      </c>
    </row>
    <row r="21" spans="1:10" ht="24" x14ac:dyDescent="0.55000000000000004">
      <c r="A21" s="65" t="s">
        <v>31</v>
      </c>
      <c r="B21" s="56" t="s">
        <v>268</v>
      </c>
      <c r="C21" s="57" t="s">
        <v>166</v>
      </c>
      <c r="D21" s="57" t="s">
        <v>4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</row>
    <row r="22" spans="1:10" ht="24" x14ac:dyDescent="0.55000000000000004">
      <c r="A22" s="65" t="s">
        <v>22</v>
      </c>
      <c r="B22" s="56" t="s">
        <v>269</v>
      </c>
      <c r="C22" s="57" t="s">
        <v>167</v>
      </c>
      <c r="D22" s="57" t="s">
        <v>4</v>
      </c>
      <c r="E22" s="85">
        <v>5</v>
      </c>
      <c r="F22" s="85">
        <v>5</v>
      </c>
      <c r="G22" s="85">
        <v>5</v>
      </c>
      <c r="H22" s="85">
        <v>5</v>
      </c>
      <c r="I22" s="85">
        <v>5</v>
      </c>
      <c r="J22" s="85">
        <v>5</v>
      </c>
    </row>
    <row r="23" spans="1:10" ht="24" x14ac:dyDescent="0.55000000000000004">
      <c r="A23" s="65" t="s">
        <v>23</v>
      </c>
      <c r="B23" s="56" t="s">
        <v>270</v>
      </c>
      <c r="C23" s="57" t="s">
        <v>168</v>
      </c>
      <c r="D23" s="57" t="s">
        <v>4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</row>
    <row r="24" spans="1:10" ht="24" x14ac:dyDescent="0.55000000000000004">
      <c r="A24" s="65" t="s">
        <v>24</v>
      </c>
      <c r="B24" s="56" t="s">
        <v>271</v>
      </c>
      <c r="C24" s="57" t="s">
        <v>169</v>
      </c>
      <c r="D24" s="57" t="s">
        <v>4</v>
      </c>
      <c r="E24" s="85">
        <v>10</v>
      </c>
      <c r="F24" s="85">
        <v>10</v>
      </c>
      <c r="G24" s="85">
        <v>7</v>
      </c>
      <c r="H24" s="85">
        <v>7</v>
      </c>
      <c r="I24" s="85">
        <v>7</v>
      </c>
      <c r="J24" s="85">
        <v>7</v>
      </c>
    </row>
    <row r="25" spans="1:10" ht="24" x14ac:dyDescent="0.55000000000000004">
      <c r="A25" s="65" t="s">
        <v>25</v>
      </c>
      <c r="B25" s="56" t="s">
        <v>272</v>
      </c>
      <c r="C25" s="57" t="s">
        <v>170</v>
      </c>
      <c r="D25" s="57" t="s">
        <v>4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</row>
    <row r="26" spans="1:10" ht="24" x14ac:dyDescent="0.55000000000000004">
      <c r="A26" s="65" t="s">
        <v>26</v>
      </c>
      <c r="B26" s="56" t="s">
        <v>273</v>
      </c>
      <c r="C26" s="57" t="s">
        <v>171</v>
      </c>
      <c r="D26" s="57" t="s">
        <v>4</v>
      </c>
      <c r="E26" s="85">
        <v>9</v>
      </c>
      <c r="F26" s="85">
        <v>9</v>
      </c>
      <c r="G26" s="85">
        <v>7</v>
      </c>
      <c r="H26" s="85">
        <v>7</v>
      </c>
      <c r="I26" s="85">
        <v>7</v>
      </c>
      <c r="J26" s="85">
        <v>7</v>
      </c>
    </row>
    <row r="27" spans="1:10" ht="24" x14ac:dyDescent="0.55000000000000004">
      <c r="A27" s="65" t="s">
        <v>27</v>
      </c>
      <c r="B27" s="56" t="s">
        <v>274</v>
      </c>
      <c r="C27" s="57" t="s">
        <v>172</v>
      </c>
      <c r="D27" s="57" t="s">
        <v>4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</row>
    <row r="28" spans="1:10" ht="24" x14ac:dyDescent="0.55000000000000004">
      <c r="A28" s="65" t="s">
        <v>28</v>
      </c>
      <c r="B28" s="56" t="s">
        <v>275</v>
      </c>
      <c r="C28" s="86" t="s">
        <v>173</v>
      </c>
      <c r="D28" s="87" t="s">
        <v>6</v>
      </c>
      <c r="E28" s="85">
        <v>2</v>
      </c>
      <c r="F28" s="85">
        <v>2</v>
      </c>
      <c r="G28" s="85">
        <v>2</v>
      </c>
      <c r="H28" s="85">
        <v>2</v>
      </c>
      <c r="I28" s="85">
        <v>1</v>
      </c>
      <c r="J28" s="85">
        <v>1</v>
      </c>
    </row>
    <row r="29" spans="1:10" ht="24" x14ac:dyDescent="0.55000000000000004">
      <c r="A29" s="65" t="s">
        <v>29</v>
      </c>
      <c r="B29" s="56" t="s">
        <v>276</v>
      </c>
      <c r="C29" s="86" t="s">
        <v>174</v>
      </c>
      <c r="D29" s="87" t="s">
        <v>6</v>
      </c>
      <c r="E29" s="85">
        <v>4</v>
      </c>
      <c r="F29" s="85">
        <v>4</v>
      </c>
      <c r="G29" s="85">
        <v>0</v>
      </c>
      <c r="H29" s="85">
        <v>0</v>
      </c>
      <c r="I29" s="85">
        <v>0</v>
      </c>
      <c r="J29" s="85">
        <v>0</v>
      </c>
    </row>
    <row r="30" spans="1:10" ht="24" x14ac:dyDescent="0.55000000000000004">
      <c r="A30" s="65" t="s">
        <v>30</v>
      </c>
      <c r="B30" s="56" t="s">
        <v>277</v>
      </c>
      <c r="C30" s="86" t="s">
        <v>175</v>
      </c>
      <c r="D30" s="87" t="s">
        <v>6</v>
      </c>
      <c r="E30" s="85">
        <v>4</v>
      </c>
      <c r="F30" s="85">
        <v>4</v>
      </c>
      <c r="G30" s="85">
        <v>2</v>
      </c>
      <c r="H30" s="85">
        <v>2</v>
      </c>
      <c r="I30" s="85">
        <v>2</v>
      </c>
      <c r="J30" s="85">
        <v>2</v>
      </c>
    </row>
    <row r="31" spans="1:10" ht="21.75" customHeight="1" x14ac:dyDescent="0.55000000000000004">
      <c r="A31" s="65" t="s">
        <v>97</v>
      </c>
      <c r="B31" s="56" t="s">
        <v>278</v>
      </c>
      <c r="C31" s="86" t="s">
        <v>176</v>
      </c>
      <c r="D31" s="87" t="s">
        <v>6</v>
      </c>
      <c r="E31" s="85">
        <v>1</v>
      </c>
      <c r="F31" s="85">
        <v>1</v>
      </c>
      <c r="G31" s="85">
        <v>1</v>
      </c>
      <c r="H31" s="85">
        <v>1</v>
      </c>
      <c r="I31" s="85">
        <v>0</v>
      </c>
      <c r="J31" s="85">
        <v>0</v>
      </c>
    </row>
    <row r="32" spans="1:10" ht="24" x14ac:dyDescent="0.55000000000000004">
      <c r="A32" s="65" t="s">
        <v>98</v>
      </c>
      <c r="B32" s="56" t="s">
        <v>279</v>
      </c>
      <c r="C32" s="86" t="s">
        <v>177</v>
      </c>
      <c r="D32" s="87" t="s">
        <v>6</v>
      </c>
      <c r="E32" s="85">
        <v>6</v>
      </c>
      <c r="F32" s="85">
        <v>6</v>
      </c>
      <c r="G32" s="85">
        <v>4</v>
      </c>
      <c r="H32" s="85">
        <v>4</v>
      </c>
      <c r="I32" s="85">
        <v>2</v>
      </c>
      <c r="J32" s="85">
        <v>2</v>
      </c>
    </row>
    <row r="33" spans="1:10" ht="24" x14ac:dyDescent="0.55000000000000004">
      <c r="A33" s="65" t="s">
        <v>96</v>
      </c>
      <c r="B33" s="56" t="s">
        <v>280</v>
      </c>
      <c r="C33" s="86" t="s">
        <v>178</v>
      </c>
      <c r="D33" s="87" t="s">
        <v>6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</row>
    <row r="34" spans="1:10" ht="21.75" customHeight="1" x14ac:dyDescent="0.55000000000000004">
      <c r="A34" s="65" t="s">
        <v>45</v>
      </c>
      <c r="B34" s="56" t="s">
        <v>281</v>
      </c>
      <c r="C34" s="86" t="s">
        <v>179</v>
      </c>
      <c r="D34" s="87" t="s">
        <v>6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</row>
    <row r="35" spans="1:10" ht="21.75" customHeight="1" x14ac:dyDescent="0.55000000000000004">
      <c r="A35" s="65" t="s">
        <v>40</v>
      </c>
      <c r="B35" s="56" t="s">
        <v>282</v>
      </c>
      <c r="C35" s="86" t="s">
        <v>180</v>
      </c>
      <c r="D35" s="87" t="s">
        <v>6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</row>
    <row r="36" spans="1:10" ht="21.75" customHeight="1" x14ac:dyDescent="0.55000000000000004">
      <c r="A36" s="65" t="s">
        <v>41</v>
      </c>
      <c r="B36" s="56" t="s">
        <v>283</v>
      </c>
      <c r="C36" s="86" t="s">
        <v>181</v>
      </c>
      <c r="D36" s="87" t="s">
        <v>6</v>
      </c>
      <c r="E36" s="85">
        <v>1</v>
      </c>
      <c r="F36" s="85">
        <v>1</v>
      </c>
      <c r="G36" s="85">
        <v>1</v>
      </c>
      <c r="H36" s="85">
        <v>1</v>
      </c>
      <c r="I36" s="85">
        <v>0</v>
      </c>
      <c r="J36" s="85">
        <v>0</v>
      </c>
    </row>
    <row r="37" spans="1:10" ht="21.75" customHeight="1" x14ac:dyDescent="0.55000000000000004">
      <c r="A37" s="65" t="s">
        <v>42</v>
      </c>
      <c r="B37" s="56" t="s">
        <v>284</v>
      </c>
      <c r="C37" s="86" t="s">
        <v>182</v>
      </c>
      <c r="D37" s="87" t="s">
        <v>6</v>
      </c>
      <c r="E37" s="85">
        <v>5</v>
      </c>
      <c r="F37" s="85">
        <v>5</v>
      </c>
      <c r="G37" s="85">
        <v>5</v>
      </c>
      <c r="H37" s="85">
        <v>5</v>
      </c>
      <c r="I37" s="85">
        <v>2</v>
      </c>
      <c r="J37" s="85">
        <v>2</v>
      </c>
    </row>
    <row r="38" spans="1:10" ht="21.75" customHeight="1" x14ac:dyDescent="0.55000000000000004">
      <c r="A38" s="65" t="s">
        <v>43</v>
      </c>
      <c r="B38" s="56" t="s">
        <v>285</v>
      </c>
      <c r="C38" s="86" t="s">
        <v>183</v>
      </c>
      <c r="D38" s="87" t="s">
        <v>6</v>
      </c>
      <c r="E38" s="85">
        <v>1</v>
      </c>
      <c r="F38" s="85">
        <v>1</v>
      </c>
      <c r="G38" s="85">
        <v>0</v>
      </c>
      <c r="H38" s="85">
        <v>0</v>
      </c>
      <c r="I38" s="85">
        <v>0</v>
      </c>
      <c r="J38" s="85">
        <v>0</v>
      </c>
    </row>
    <row r="39" spans="1:10" ht="21.75" customHeight="1" x14ac:dyDescent="0.55000000000000004">
      <c r="A39" s="65" t="s">
        <v>44</v>
      </c>
      <c r="B39" s="56" t="s">
        <v>286</v>
      </c>
      <c r="C39" s="83" t="s">
        <v>184</v>
      </c>
      <c r="D39" s="84" t="s">
        <v>7</v>
      </c>
      <c r="E39" s="85">
        <v>2</v>
      </c>
      <c r="F39" s="85">
        <v>2</v>
      </c>
      <c r="G39" s="85">
        <v>0</v>
      </c>
      <c r="H39" s="85">
        <v>0</v>
      </c>
      <c r="I39" s="85">
        <v>0</v>
      </c>
      <c r="J39" s="85">
        <v>0</v>
      </c>
    </row>
    <row r="40" spans="1:10" ht="24" x14ac:dyDescent="0.55000000000000004">
      <c r="A40" s="65" t="s">
        <v>53</v>
      </c>
      <c r="B40" s="56" t="s">
        <v>287</v>
      </c>
      <c r="C40" s="83" t="s">
        <v>185</v>
      </c>
      <c r="D40" s="84" t="s">
        <v>7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</row>
    <row r="41" spans="1:10" ht="24" x14ac:dyDescent="0.55000000000000004">
      <c r="A41" s="65" t="s">
        <v>55</v>
      </c>
      <c r="B41" s="56" t="s">
        <v>288</v>
      </c>
      <c r="C41" s="83" t="s">
        <v>186</v>
      </c>
      <c r="D41" s="84" t="s">
        <v>7</v>
      </c>
      <c r="E41" s="85">
        <v>3</v>
      </c>
      <c r="F41" s="85">
        <v>2</v>
      </c>
      <c r="G41" s="85">
        <v>1</v>
      </c>
      <c r="H41" s="85">
        <v>1</v>
      </c>
      <c r="I41" s="85">
        <v>1</v>
      </c>
      <c r="J41" s="85">
        <v>1</v>
      </c>
    </row>
    <row r="42" spans="1:10" ht="21.75" customHeight="1" x14ac:dyDescent="0.55000000000000004">
      <c r="A42" s="65" t="s">
        <v>54</v>
      </c>
      <c r="B42" s="56" t="s">
        <v>289</v>
      </c>
      <c r="C42" s="86" t="s">
        <v>187</v>
      </c>
      <c r="D42" s="87" t="s">
        <v>8</v>
      </c>
      <c r="E42" s="85">
        <v>17</v>
      </c>
      <c r="F42" s="85">
        <v>17</v>
      </c>
      <c r="G42" s="85">
        <v>9</v>
      </c>
      <c r="H42" s="85">
        <v>9</v>
      </c>
      <c r="I42" s="85">
        <v>9</v>
      </c>
      <c r="J42" s="85">
        <v>9</v>
      </c>
    </row>
    <row r="43" spans="1:10" ht="24" x14ac:dyDescent="0.55000000000000004">
      <c r="A43" s="65" t="s">
        <v>52</v>
      </c>
      <c r="B43" s="56" t="s">
        <v>290</v>
      </c>
      <c r="C43" s="86" t="s">
        <v>188</v>
      </c>
      <c r="D43" s="87" t="s">
        <v>8</v>
      </c>
      <c r="E43" s="85">
        <v>7</v>
      </c>
      <c r="F43" s="85">
        <v>7</v>
      </c>
      <c r="G43" s="85">
        <v>5</v>
      </c>
      <c r="H43" s="85">
        <v>5</v>
      </c>
      <c r="I43" s="85">
        <v>3</v>
      </c>
      <c r="J43" s="85">
        <v>3</v>
      </c>
    </row>
    <row r="44" spans="1:10" ht="24" x14ac:dyDescent="0.55000000000000004">
      <c r="A44" s="65" t="s">
        <v>47</v>
      </c>
      <c r="B44" s="56" t="s">
        <v>291</v>
      </c>
      <c r="C44" s="86" t="s">
        <v>189</v>
      </c>
      <c r="D44" s="87" t="s">
        <v>8</v>
      </c>
      <c r="E44" s="85">
        <v>14</v>
      </c>
      <c r="F44" s="85">
        <v>14</v>
      </c>
      <c r="G44" s="85">
        <v>5</v>
      </c>
      <c r="H44" s="85">
        <v>5</v>
      </c>
      <c r="I44" s="85">
        <v>4</v>
      </c>
      <c r="J44" s="85">
        <v>4</v>
      </c>
    </row>
    <row r="45" spans="1:10" ht="24" x14ac:dyDescent="0.55000000000000004">
      <c r="A45" s="65" t="s">
        <v>46</v>
      </c>
      <c r="B45" s="56" t="s">
        <v>292</v>
      </c>
      <c r="C45" s="86" t="s">
        <v>190</v>
      </c>
      <c r="D45" s="87" t="s">
        <v>8</v>
      </c>
      <c r="E45" s="85">
        <v>5</v>
      </c>
      <c r="F45" s="85">
        <v>5</v>
      </c>
      <c r="G45" s="85">
        <v>5</v>
      </c>
      <c r="H45" s="85">
        <v>5</v>
      </c>
      <c r="I45" s="85">
        <v>3</v>
      </c>
      <c r="J45" s="85">
        <v>3</v>
      </c>
    </row>
    <row r="46" spans="1:10" ht="24" x14ac:dyDescent="0.55000000000000004">
      <c r="A46" s="65" t="s">
        <v>48</v>
      </c>
      <c r="B46" s="56" t="s">
        <v>293</v>
      </c>
      <c r="C46" s="86" t="s">
        <v>191</v>
      </c>
      <c r="D46" s="87" t="s">
        <v>8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</row>
    <row r="47" spans="1:10" ht="24" x14ac:dyDescent="0.55000000000000004">
      <c r="A47" s="65" t="s">
        <v>49</v>
      </c>
      <c r="B47" s="56" t="s">
        <v>294</v>
      </c>
      <c r="C47" s="86" t="s">
        <v>192</v>
      </c>
      <c r="D47" s="87" t="s">
        <v>8</v>
      </c>
      <c r="E47" s="85">
        <v>16</v>
      </c>
      <c r="F47" s="85">
        <v>16</v>
      </c>
      <c r="G47" s="85">
        <v>9</v>
      </c>
      <c r="H47" s="85">
        <v>9</v>
      </c>
      <c r="I47" s="85">
        <v>7</v>
      </c>
      <c r="J47" s="85">
        <v>7</v>
      </c>
    </row>
    <row r="48" spans="1:10" ht="21.75" customHeight="1" x14ac:dyDescent="0.55000000000000004">
      <c r="A48" s="65" t="s">
        <v>107</v>
      </c>
      <c r="B48" s="56" t="s">
        <v>295</v>
      </c>
      <c r="C48" s="83" t="s">
        <v>193</v>
      </c>
      <c r="D48" s="84" t="s">
        <v>9</v>
      </c>
      <c r="E48" s="85">
        <v>5</v>
      </c>
      <c r="F48" s="85">
        <v>5</v>
      </c>
      <c r="G48" s="85">
        <v>3</v>
      </c>
      <c r="H48" s="85">
        <v>3</v>
      </c>
      <c r="I48" s="85">
        <v>1</v>
      </c>
      <c r="J48" s="85">
        <v>1</v>
      </c>
    </row>
    <row r="49" spans="1:10" ht="24" x14ac:dyDescent="0.55000000000000004">
      <c r="A49" s="65" t="s">
        <v>50</v>
      </c>
      <c r="B49" s="56" t="s">
        <v>296</v>
      </c>
      <c r="C49" s="83" t="s">
        <v>194</v>
      </c>
      <c r="D49" s="84" t="s">
        <v>9</v>
      </c>
      <c r="E49" s="85">
        <v>30</v>
      </c>
      <c r="F49" s="85">
        <v>15</v>
      </c>
      <c r="G49" s="85">
        <v>13</v>
      </c>
      <c r="H49" s="85">
        <v>13</v>
      </c>
      <c r="I49" s="85">
        <v>11</v>
      </c>
      <c r="J49" s="85">
        <v>11</v>
      </c>
    </row>
    <row r="50" spans="1:10" ht="24" x14ac:dyDescent="0.55000000000000004">
      <c r="A50" s="65" t="s">
        <v>51</v>
      </c>
      <c r="B50" s="56" t="s">
        <v>297</v>
      </c>
      <c r="C50" s="83" t="s">
        <v>195</v>
      </c>
      <c r="D50" s="84" t="s">
        <v>9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</row>
    <row r="51" spans="1:10" ht="24" x14ac:dyDescent="0.55000000000000004">
      <c r="A51" s="65" t="s">
        <v>83</v>
      </c>
      <c r="B51" s="56" t="s">
        <v>298</v>
      </c>
      <c r="C51" s="57" t="s">
        <v>196</v>
      </c>
      <c r="D51" s="87" t="s">
        <v>14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</row>
    <row r="52" spans="1:10" ht="24" x14ac:dyDescent="0.55000000000000004">
      <c r="A52" s="65" t="s">
        <v>81</v>
      </c>
      <c r="B52" s="56" t="s">
        <v>299</v>
      </c>
      <c r="C52" s="57" t="s">
        <v>197</v>
      </c>
      <c r="D52" s="87" t="s">
        <v>14</v>
      </c>
      <c r="E52" s="85">
        <v>2</v>
      </c>
      <c r="F52" s="85">
        <v>2</v>
      </c>
      <c r="G52" s="85">
        <v>1</v>
      </c>
      <c r="H52" s="85">
        <v>1</v>
      </c>
      <c r="I52" s="85">
        <v>1</v>
      </c>
      <c r="J52" s="85">
        <v>1</v>
      </c>
    </row>
    <row r="53" spans="1:10" ht="24" x14ac:dyDescent="0.55000000000000004">
      <c r="A53" s="65" t="s">
        <v>82</v>
      </c>
      <c r="B53" s="56" t="s">
        <v>300</v>
      </c>
      <c r="C53" s="57" t="s">
        <v>198</v>
      </c>
      <c r="D53" s="87" t="s">
        <v>14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</row>
    <row r="54" spans="1:10" ht="24" x14ac:dyDescent="0.55000000000000004">
      <c r="A54" s="65" t="s">
        <v>80</v>
      </c>
      <c r="B54" s="56" t="s">
        <v>301</v>
      </c>
      <c r="C54" s="57" t="s">
        <v>199</v>
      </c>
      <c r="D54" s="87" t="s">
        <v>14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</row>
    <row r="55" spans="1:10" ht="24" x14ac:dyDescent="0.55000000000000004">
      <c r="A55" s="65" t="s">
        <v>66</v>
      </c>
      <c r="B55" s="56" t="s">
        <v>302</v>
      </c>
      <c r="C55" s="83" t="s">
        <v>200</v>
      </c>
      <c r="D55" s="84" t="s">
        <v>13</v>
      </c>
      <c r="E55" s="85">
        <v>12</v>
      </c>
      <c r="F55" s="85">
        <v>12</v>
      </c>
      <c r="G55" s="85">
        <v>8</v>
      </c>
      <c r="H55" s="85">
        <v>8</v>
      </c>
      <c r="I55" s="85">
        <v>5</v>
      </c>
      <c r="J55" s="85">
        <v>5</v>
      </c>
    </row>
    <row r="56" spans="1:10" ht="24" x14ac:dyDescent="0.55000000000000004">
      <c r="A56" s="65" t="s">
        <v>68</v>
      </c>
      <c r="B56" s="56" t="s">
        <v>303</v>
      </c>
      <c r="C56" s="83" t="s">
        <v>201</v>
      </c>
      <c r="D56" s="84" t="s">
        <v>13</v>
      </c>
      <c r="E56" s="85">
        <v>68</v>
      </c>
      <c r="F56" s="85">
        <v>15</v>
      </c>
      <c r="G56" s="85">
        <v>11</v>
      </c>
      <c r="H56" s="85">
        <v>11</v>
      </c>
      <c r="I56" s="85">
        <v>10</v>
      </c>
      <c r="J56" s="85">
        <v>10</v>
      </c>
    </row>
    <row r="57" spans="1:10" ht="24" x14ac:dyDescent="0.55000000000000004">
      <c r="A57" s="65" t="s">
        <v>67</v>
      </c>
      <c r="B57" s="56" t="s">
        <v>304</v>
      </c>
      <c r="C57" s="83" t="s">
        <v>202</v>
      </c>
      <c r="D57" s="84" t="s">
        <v>13</v>
      </c>
      <c r="E57" s="85">
        <v>10</v>
      </c>
      <c r="F57" s="85">
        <v>10</v>
      </c>
      <c r="G57" s="85">
        <v>8</v>
      </c>
      <c r="H57" s="85">
        <v>8</v>
      </c>
      <c r="I57" s="85">
        <v>5</v>
      </c>
      <c r="J57" s="85">
        <v>5</v>
      </c>
    </row>
    <row r="58" spans="1:10" ht="24" x14ac:dyDescent="0.55000000000000004">
      <c r="A58" s="65" t="s">
        <v>63</v>
      </c>
      <c r="B58" s="56" t="s">
        <v>305</v>
      </c>
      <c r="C58" s="83" t="s">
        <v>203</v>
      </c>
      <c r="D58" s="84" t="s">
        <v>13</v>
      </c>
      <c r="E58" s="85">
        <v>32</v>
      </c>
      <c r="F58" s="85">
        <v>15</v>
      </c>
      <c r="G58" s="85">
        <v>13</v>
      </c>
      <c r="H58" s="85">
        <v>13</v>
      </c>
      <c r="I58" s="85">
        <v>12</v>
      </c>
      <c r="J58" s="85">
        <v>12</v>
      </c>
    </row>
    <row r="59" spans="1:10" ht="24" x14ac:dyDescent="0.55000000000000004">
      <c r="A59" s="65" t="s">
        <v>62</v>
      </c>
      <c r="B59" s="56" t="s">
        <v>306</v>
      </c>
      <c r="C59" s="83" t="s">
        <v>204</v>
      </c>
      <c r="D59" s="84" t="s">
        <v>13</v>
      </c>
      <c r="E59" s="85">
        <v>2</v>
      </c>
      <c r="F59" s="85">
        <v>2</v>
      </c>
      <c r="G59" s="85">
        <v>1</v>
      </c>
      <c r="H59" s="85">
        <v>1</v>
      </c>
      <c r="I59" s="85">
        <v>0</v>
      </c>
      <c r="J59" s="85">
        <v>0</v>
      </c>
    </row>
    <row r="60" spans="1:10" ht="24" x14ac:dyDescent="0.55000000000000004">
      <c r="A60" s="65" t="s">
        <v>69</v>
      </c>
      <c r="B60" s="56" t="s">
        <v>307</v>
      </c>
      <c r="C60" s="83" t="s">
        <v>205</v>
      </c>
      <c r="D60" s="84" t="s">
        <v>13</v>
      </c>
      <c r="E60" s="85">
        <v>14</v>
      </c>
      <c r="F60" s="85">
        <v>10</v>
      </c>
      <c r="G60" s="85">
        <v>9</v>
      </c>
      <c r="H60" s="85">
        <v>9</v>
      </c>
      <c r="I60" s="85">
        <v>5</v>
      </c>
      <c r="J60" s="85">
        <v>5</v>
      </c>
    </row>
    <row r="61" spans="1:10" ht="24" x14ac:dyDescent="0.55000000000000004">
      <c r="A61" s="65" t="s">
        <v>64</v>
      </c>
      <c r="B61" s="56" t="s">
        <v>308</v>
      </c>
      <c r="C61" s="83" t="s">
        <v>206</v>
      </c>
      <c r="D61" s="84" t="s">
        <v>13</v>
      </c>
      <c r="E61" s="85">
        <v>16</v>
      </c>
      <c r="F61" s="85">
        <v>15</v>
      </c>
      <c r="G61" s="85">
        <v>11</v>
      </c>
      <c r="H61" s="85">
        <v>11</v>
      </c>
      <c r="I61" s="85">
        <v>11</v>
      </c>
      <c r="J61" s="85">
        <v>10</v>
      </c>
    </row>
    <row r="62" spans="1:10" ht="24" x14ac:dyDescent="0.55000000000000004">
      <c r="A62" s="65" t="s">
        <v>65</v>
      </c>
      <c r="B62" s="56" t="s">
        <v>309</v>
      </c>
      <c r="C62" s="86" t="s">
        <v>207</v>
      </c>
      <c r="D62" s="87" t="s">
        <v>11</v>
      </c>
      <c r="E62" s="85">
        <v>26</v>
      </c>
      <c r="F62" s="85">
        <v>2</v>
      </c>
      <c r="G62" s="85">
        <v>2</v>
      </c>
      <c r="H62" s="85">
        <v>1</v>
      </c>
      <c r="I62" s="85">
        <v>1</v>
      </c>
      <c r="J62" s="85">
        <v>1</v>
      </c>
    </row>
    <row r="63" spans="1:10" ht="24" x14ac:dyDescent="0.55000000000000004">
      <c r="A63" s="65" t="s">
        <v>108</v>
      </c>
      <c r="B63" s="56" t="s">
        <v>310</v>
      </c>
      <c r="C63" s="86" t="s">
        <v>208</v>
      </c>
      <c r="D63" s="87" t="s">
        <v>11</v>
      </c>
      <c r="E63" s="85">
        <v>27</v>
      </c>
      <c r="F63" s="85">
        <v>3</v>
      </c>
      <c r="G63" s="85">
        <v>1</v>
      </c>
      <c r="H63" s="85">
        <v>1</v>
      </c>
      <c r="I63" s="85">
        <v>0</v>
      </c>
      <c r="J63" s="85">
        <v>0</v>
      </c>
    </row>
    <row r="64" spans="1:10" ht="24" x14ac:dyDescent="0.55000000000000004">
      <c r="A64" s="65" t="s">
        <v>109</v>
      </c>
      <c r="B64" s="56" t="s">
        <v>311</v>
      </c>
      <c r="C64" s="86" t="s">
        <v>209</v>
      </c>
      <c r="D64" s="87" t="s">
        <v>11</v>
      </c>
      <c r="E64" s="85">
        <v>7</v>
      </c>
      <c r="F64" s="85">
        <v>3</v>
      </c>
      <c r="G64" s="85">
        <v>1</v>
      </c>
      <c r="H64" s="85">
        <v>1</v>
      </c>
      <c r="I64" s="85">
        <v>1</v>
      </c>
      <c r="J64" s="85">
        <v>1</v>
      </c>
    </row>
    <row r="65" spans="1:10" ht="24" x14ac:dyDescent="0.55000000000000004">
      <c r="A65" s="65" t="s">
        <v>110</v>
      </c>
      <c r="B65" s="56" t="s">
        <v>312</v>
      </c>
      <c r="C65" s="86" t="s">
        <v>210</v>
      </c>
      <c r="D65" s="87" t="s">
        <v>11</v>
      </c>
      <c r="E65" s="85">
        <v>4</v>
      </c>
      <c r="F65" s="85">
        <v>3</v>
      </c>
      <c r="G65" s="85">
        <v>1</v>
      </c>
      <c r="H65" s="85">
        <v>1</v>
      </c>
      <c r="I65" s="85">
        <v>1</v>
      </c>
      <c r="J65" s="85">
        <v>1</v>
      </c>
    </row>
    <row r="66" spans="1:10" ht="24" x14ac:dyDescent="0.55000000000000004">
      <c r="A66" s="65" t="s">
        <v>112</v>
      </c>
      <c r="B66" s="56" t="s">
        <v>313</v>
      </c>
      <c r="C66" s="83" t="s">
        <v>211</v>
      </c>
      <c r="D66" s="83" t="s">
        <v>114</v>
      </c>
      <c r="E66" s="85">
        <v>4</v>
      </c>
      <c r="F66" s="85">
        <v>4</v>
      </c>
      <c r="G66" s="85">
        <v>3</v>
      </c>
      <c r="H66" s="85">
        <v>3</v>
      </c>
      <c r="I66" s="85">
        <v>2</v>
      </c>
      <c r="J66" s="85">
        <v>2</v>
      </c>
    </row>
    <row r="67" spans="1:10" ht="21.75" customHeight="1" x14ac:dyDescent="0.55000000000000004">
      <c r="A67" s="65" t="s">
        <v>111</v>
      </c>
      <c r="B67" s="56" t="s">
        <v>314</v>
      </c>
      <c r="C67" s="83" t="s">
        <v>212</v>
      </c>
      <c r="D67" s="83" t="s">
        <v>114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</row>
    <row r="68" spans="1:10" ht="24" x14ac:dyDescent="0.55000000000000004">
      <c r="A68" s="65" t="s">
        <v>33</v>
      </c>
      <c r="B68" s="56" t="s">
        <v>315</v>
      </c>
      <c r="C68" s="83" t="s">
        <v>213</v>
      </c>
      <c r="D68" s="83" t="s">
        <v>114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</row>
    <row r="69" spans="1:10" ht="24" x14ac:dyDescent="0.55000000000000004">
      <c r="A69" s="65" t="s">
        <v>34</v>
      </c>
      <c r="B69" s="56" t="s">
        <v>316</v>
      </c>
      <c r="C69" s="86" t="s">
        <v>214</v>
      </c>
      <c r="D69" s="87" t="s">
        <v>124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</row>
    <row r="70" spans="1:10" ht="24" x14ac:dyDescent="0.55000000000000004">
      <c r="A70" s="65" t="s">
        <v>35</v>
      </c>
      <c r="B70" s="56" t="s">
        <v>317</v>
      </c>
      <c r="C70" s="86" t="s">
        <v>208</v>
      </c>
      <c r="D70" s="87" t="s">
        <v>124</v>
      </c>
      <c r="E70" s="85">
        <v>4</v>
      </c>
      <c r="F70" s="85">
        <v>2</v>
      </c>
      <c r="G70" s="85">
        <v>0</v>
      </c>
      <c r="H70" s="85">
        <v>0</v>
      </c>
      <c r="I70" s="85">
        <v>0</v>
      </c>
      <c r="J70" s="85">
        <v>0</v>
      </c>
    </row>
    <row r="71" spans="1:10" ht="24" x14ac:dyDescent="0.55000000000000004">
      <c r="A71" s="65" t="s">
        <v>38</v>
      </c>
      <c r="B71" s="56" t="s">
        <v>318</v>
      </c>
      <c r="C71" s="86" t="s">
        <v>215</v>
      </c>
      <c r="D71" s="87" t="s">
        <v>124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</row>
    <row r="72" spans="1:10" ht="24" x14ac:dyDescent="0.55000000000000004">
      <c r="A72" s="65" t="s">
        <v>39</v>
      </c>
      <c r="B72" s="56" t="s">
        <v>319</v>
      </c>
      <c r="C72" s="86" t="s">
        <v>216</v>
      </c>
      <c r="D72" s="87" t="s">
        <v>124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</row>
    <row r="73" spans="1:10" ht="24" x14ac:dyDescent="0.55000000000000004">
      <c r="A73" s="65" t="s">
        <v>32</v>
      </c>
      <c r="B73" s="56" t="s">
        <v>320</v>
      </c>
      <c r="C73" s="86" t="s">
        <v>217</v>
      </c>
      <c r="D73" s="87" t="s">
        <v>124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</row>
    <row r="74" spans="1:10" ht="24" x14ac:dyDescent="0.55000000000000004">
      <c r="A74" s="65" t="s">
        <v>36</v>
      </c>
      <c r="B74" s="56" t="s">
        <v>321</v>
      </c>
      <c r="C74" s="86" t="s">
        <v>218</v>
      </c>
      <c r="D74" s="87" t="s">
        <v>124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</row>
    <row r="75" spans="1:10" ht="24" x14ac:dyDescent="0.55000000000000004">
      <c r="A75" s="65" t="s">
        <v>37</v>
      </c>
      <c r="B75" s="56" t="s">
        <v>322</v>
      </c>
      <c r="C75" s="86" t="s">
        <v>158</v>
      </c>
      <c r="D75" s="87" t="s">
        <v>124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</row>
    <row r="76" spans="1:10" ht="24" x14ac:dyDescent="0.55000000000000004">
      <c r="A76" s="65" t="s">
        <v>99</v>
      </c>
      <c r="B76" s="56" t="s">
        <v>323</v>
      </c>
      <c r="C76" s="86" t="s">
        <v>219</v>
      </c>
      <c r="D76" s="87" t="s">
        <v>124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</row>
    <row r="77" spans="1:10" ht="24" x14ac:dyDescent="0.55000000000000004">
      <c r="A77" s="65" t="s">
        <v>100</v>
      </c>
      <c r="B77" s="56" t="s">
        <v>324</v>
      </c>
      <c r="C77" s="86" t="s">
        <v>220</v>
      </c>
      <c r="D77" s="88" t="s">
        <v>12</v>
      </c>
      <c r="E77" s="85">
        <v>22</v>
      </c>
      <c r="F77" s="85">
        <v>10</v>
      </c>
      <c r="G77" s="85">
        <v>9</v>
      </c>
      <c r="H77" s="85">
        <v>9</v>
      </c>
      <c r="I77" s="85">
        <v>5</v>
      </c>
      <c r="J77" s="85">
        <v>4</v>
      </c>
    </row>
    <row r="78" spans="1:10" ht="24" x14ac:dyDescent="0.55000000000000004">
      <c r="A78" s="65" t="s">
        <v>101</v>
      </c>
      <c r="B78" s="56" t="s">
        <v>325</v>
      </c>
      <c r="C78" s="86" t="s">
        <v>221</v>
      </c>
      <c r="D78" s="88" t="s">
        <v>12</v>
      </c>
      <c r="E78" s="85">
        <v>4</v>
      </c>
      <c r="F78" s="85">
        <v>4</v>
      </c>
      <c r="G78" s="85">
        <v>4</v>
      </c>
      <c r="H78" s="85">
        <v>4</v>
      </c>
      <c r="I78" s="85">
        <v>3</v>
      </c>
      <c r="J78" s="85">
        <v>3</v>
      </c>
    </row>
    <row r="79" spans="1:10" ht="24" x14ac:dyDescent="0.55000000000000004">
      <c r="A79" s="65" t="s">
        <v>102</v>
      </c>
      <c r="B79" s="56" t="s">
        <v>326</v>
      </c>
      <c r="C79" s="86" t="s">
        <v>222</v>
      </c>
      <c r="D79" s="88" t="s">
        <v>12</v>
      </c>
      <c r="E79" s="85">
        <v>94</v>
      </c>
      <c r="F79" s="85">
        <v>15</v>
      </c>
      <c r="G79" s="85">
        <v>13</v>
      </c>
      <c r="H79" s="85">
        <v>13</v>
      </c>
      <c r="I79" s="85">
        <v>8</v>
      </c>
      <c r="J79" s="85">
        <v>8</v>
      </c>
    </row>
    <row r="80" spans="1:10" ht="24" x14ac:dyDescent="0.55000000000000004">
      <c r="A80" s="65" t="s">
        <v>57</v>
      </c>
      <c r="B80" s="56" t="s">
        <v>327</v>
      </c>
      <c r="C80" s="86" t="s">
        <v>223</v>
      </c>
      <c r="D80" s="88" t="s">
        <v>12</v>
      </c>
      <c r="E80" s="85">
        <v>6</v>
      </c>
      <c r="F80" s="85">
        <v>5</v>
      </c>
      <c r="G80" s="85">
        <v>4</v>
      </c>
      <c r="H80" s="85">
        <v>4</v>
      </c>
      <c r="I80" s="85">
        <v>3</v>
      </c>
      <c r="J80" s="85">
        <v>3</v>
      </c>
    </row>
    <row r="81" spans="1:10" ht="24" x14ac:dyDescent="0.55000000000000004">
      <c r="A81" s="65" t="s">
        <v>60</v>
      </c>
      <c r="B81" s="56" t="s">
        <v>328</v>
      </c>
      <c r="C81" s="86" t="s">
        <v>224</v>
      </c>
      <c r="D81" s="88" t="s">
        <v>12</v>
      </c>
      <c r="E81" s="85">
        <v>2</v>
      </c>
      <c r="F81" s="85">
        <v>2</v>
      </c>
      <c r="G81" s="85">
        <v>2</v>
      </c>
      <c r="H81" s="85">
        <v>2</v>
      </c>
      <c r="I81" s="85">
        <v>1</v>
      </c>
      <c r="J81" s="85">
        <v>1</v>
      </c>
    </row>
    <row r="82" spans="1:10" ht="24" x14ac:dyDescent="0.55000000000000004">
      <c r="A82" s="65" t="s">
        <v>59</v>
      </c>
      <c r="B82" s="56" t="s">
        <v>329</v>
      </c>
      <c r="C82" s="86" t="s">
        <v>225</v>
      </c>
      <c r="D82" s="87" t="s">
        <v>226</v>
      </c>
      <c r="E82" s="85">
        <v>1</v>
      </c>
      <c r="F82" s="85">
        <v>1</v>
      </c>
      <c r="G82" s="85">
        <v>0</v>
      </c>
      <c r="H82" s="85">
        <v>0</v>
      </c>
      <c r="I82" s="85">
        <v>0</v>
      </c>
      <c r="J82" s="85">
        <v>0</v>
      </c>
    </row>
    <row r="83" spans="1:10" ht="24" x14ac:dyDescent="0.55000000000000004">
      <c r="A83" s="65" t="s">
        <v>58</v>
      </c>
      <c r="B83" s="56" t="s">
        <v>330</v>
      </c>
      <c r="C83" s="86" t="s">
        <v>227</v>
      </c>
      <c r="D83" s="87" t="s">
        <v>226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</row>
    <row r="84" spans="1:10" ht="24" x14ac:dyDescent="0.55000000000000004">
      <c r="A84" s="65" t="s">
        <v>61</v>
      </c>
      <c r="B84" s="56" t="s">
        <v>331</v>
      </c>
      <c r="C84" s="86" t="s">
        <v>228</v>
      </c>
      <c r="D84" s="87" t="s">
        <v>226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</row>
    <row r="85" spans="1:10" ht="21.75" customHeight="1" x14ac:dyDescent="0.55000000000000004">
      <c r="A85" s="65" t="s">
        <v>56</v>
      </c>
      <c r="B85" s="56" t="s">
        <v>332</v>
      </c>
      <c r="C85" s="86" t="s">
        <v>229</v>
      </c>
      <c r="D85" s="87" t="s">
        <v>226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</row>
    <row r="86" spans="1:10" ht="24" x14ac:dyDescent="0.55000000000000004">
      <c r="A86" s="65" t="s">
        <v>86</v>
      </c>
      <c r="B86" s="56" t="s">
        <v>333</v>
      </c>
      <c r="C86" s="86" t="s">
        <v>230</v>
      </c>
      <c r="D86" s="87" t="s">
        <v>226</v>
      </c>
      <c r="E86" s="59">
        <v>4</v>
      </c>
      <c r="F86" s="59">
        <v>4</v>
      </c>
      <c r="G86" s="59">
        <v>3</v>
      </c>
      <c r="H86" s="59">
        <v>3</v>
      </c>
      <c r="I86" s="59">
        <v>3</v>
      </c>
      <c r="J86" s="59">
        <v>3</v>
      </c>
    </row>
    <row r="87" spans="1:10" ht="24" x14ac:dyDescent="0.55000000000000004">
      <c r="A87" s="65" t="s">
        <v>85</v>
      </c>
      <c r="B87" s="56" t="s">
        <v>334</v>
      </c>
      <c r="C87" s="86" t="s">
        <v>231</v>
      </c>
      <c r="D87" s="87" t="s">
        <v>232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</row>
    <row r="88" spans="1:10" ht="24" x14ac:dyDescent="0.55000000000000004">
      <c r="A88" s="65" t="s">
        <v>84</v>
      </c>
      <c r="B88" s="56" t="s">
        <v>335</v>
      </c>
      <c r="C88" s="86" t="s">
        <v>233</v>
      </c>
      <c r="D88" s="87" t="s">
        <v>234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</row>
    <row r="89" spans="1:10" ht="24" x14ac:dyDescent="0.55000000000000004">
      <c r="A89" s="65" t="s">
        <v>91</v>
      </c>
      <c r="B89" s="56" t="s">
        <v>336</v>
      </c>
      <c r="C89" s="86" t="s">
        <v>235</v>
      </c>
      <c r="D89" s="87" t="s">
        <v>234</v>
      </c>
      <c r="E89" s="85">
        <v>1</v>
      </c>
      <c r="F89" s="85">
        <v>1</v>
      </c>
      <c r="G89" s="85">
        <v>0</v>
      </c>
      <c r="H89" s="85">
        <v>0</v>
      </c>
      <c r="I89" s="85">
        <v>0</v>
      </c>
      <c r="J89" s="85">
        <v>0</v>
      </c>
    </row>
    <row r="90" spans="1:10" ht="24" x14ac:dyDescent="0.55000000000000004">
      <c r="A90" s="65" t="s">
        <v>90</v>
      </c>
      <c r="B90" s="56" t="s">
        <v>337</v>
      </c>
      <c r="C90" s="86" t="s">
        <v>236</v>
      </c>
      <c r="D90" s="87" t="s">
        <v>234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</row>
    <row r="91" spans="1:10" ht="24" x14ac:dyDescent="0.55000000000000004">
      <c r="A91" s="65" t="s">
        <v>89</v>
      </c>
      <c r="B91" s="56" t="s">
        <v>338</v>
      </c>
      <c r="C91" s="86" t="s">
        <v>237</v>
      </c>
      <c r="D91" s="87" t="s">
        <v>238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</row>
    <row r="92" spans="1:10" ht="24" x14ac:dyDescent="0.55000000000000004">
      <c r="A92" s="65" t="s">
        <v>87</v>
      </c>
      <c r="B92" s="56" t="s">
        <v>339</v>
      </c>
      <c r="C92" s="86" t="s">
        <v>239</v>
      </c>
      <c r="D92" s="87" t="s">
        <v>238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</row>
    <row r="93" spans="1:10" ht="24" x14ac:dyDescent="0.55000000000000004">
      <c r="A93" s="65" t="s">
        <v>88</v>
      </c>
      <c r="B93" s="56" t="s">
        <v>340</v>
      </c>
      <c r="C93" s="86" t="s">
        <v>227</v>
      </c>
      <c r="D93" s="87" t="s">
        <v>238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</row>
    <row r="94" spans="1:10" ht="20.25" customHeight="1" x14ac:dyDescent="0.55000000000000004">
      <c r="A94" s="65" t="s">
        <v>92</v>
      </c>
      <c r="B94" s="56" t="s">
        <v>341</v>
      </c>
      <c r="C94" s="86" t="s">
        <v>240</v>
      </c>
      <c r="D94" s="87" t="s">
        <v>238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</row>
    <row r="95" spans="1:10" ht="24" x14ac:dyDescent="0.55000000000000004">
      <c r="A95" s="65" t="s">
        <v>93</v>
      </c>
      <c r="B95" s="56" t="s">
        <v>342</v>
      </c>
      <c r="C95" s="86" t="s">
        <v>241</v>
      </c>
      <c r="D95" s="87" t="s">
        <v>238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</row>
    <row r="96" spans="1:10" ht="24" x14ac:dyDescent="0.55000000000000004">
      <c r="A96" s="65" t="s">
        <v>106</v>
      </c>
      <c r="B96" s="56" t="s">
        <v>343</v>
      </c>
      <c r="C96" s="86" t="s">
        <v>242</v>
      </c>
      <c r="D96" s="87" t="s">
        <v>243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</row>
    <row r="97" spans="1:10" ht="24" x14ac:dyDescent="0.55000000000000004">
      <c r="A97" s="65" t="s">
        <v>103</v>
      </c>
      <c r="B97" s="56" t="s">
        <v>344</v>
      </c>
      <c r="C97" s="86" t="s">
        <v>244</v>
      </c>
      <c r="D97" s="87" t="s">
        <v>243</v>
      </c>
      <c r="E97" s="59">
        <v>2</v>
      </c>
      <c r="F97" s="59">
        <v>2</v>
      </c>
      <c r="G97" s="59">
        <v>2</v>
      </c>
      <c r="H97" s="59">
        <v>2</v>
      </c>
      <c r="I97" s="59">
        <v>2</v>
      </c>
      <c r="J97" s="59">
        <v>1</v>
      </c>
    </row>
    <row r="98" spans="1:10" ht="24" x14ac:dyDescent="0.55000000000000004">
      <c r="A98" s="65" t="s">
        <v>105</v>
      </c>
      <c r="B98" s="56" t="s">
        <v>345</v>
      </c>
      <c r="C98" s="86" t="s">
        <v>245</v>
      </c>
      <c r="D98" s="87" t="s">
        <v>243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</row>
    <row r="99" spans="1:10" ht="24" x14ac:dyDescent="0.55000000000000004">
      <c r="A99" s="65" t="s">
        <v>104</v>
      </c>
      <c r="B99" s="56" t="s">
        <v>346</v>
      </c>
      <c r="C99" s="83" t="s">
        <v>246</v>
      </c>
      <c r="D99" s="84" t="s">
        <v>247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</row>
    <row r="100" spans="1:10" s="55" customFormat="1" ht="21.75" customHeight="1" x14ac:dyDescent="0.55000000000000004">
      <c r="B100" s="56" t="s">
        <v>347</v>
      </c>
      <c r="C100" s="83" t="s">
        <v>248</v>
      </c>
      <c r="D100" s="84" t="s">
        <v>247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</row>
    <row r="101" spans="1:10" ht="21.75" customHeight="1" x14ac:dyDescent="0.55000000000000004">
      <c r="B101" s="56" t="s">
        <v>348</v>
      </c>
      <c r="C101" s="83" t="s">
        <v>249</v>
      </c>
      <c r="D101" s="84" t="s">
        <v>247</v>
      </c>
      <c r="E101" s="59">
        <v>1</v>
      </c>
      <c r="F101" s="59">
        <v>1</v>
      </c>
      <c r="G101" s="59">
        <v>0</v>
      </c>
      <c r="H101" s="59">
        <v>0</v>
      </c>
      <c r="I101" s="59">
        <v>0</v>
      </c>
      <c r="J101" s="59">
        <v>0</v>
      </c>
    </row>
    <row r="102" spans="1:10" s="90" customFormat="1" ht="21.75" customHeight="1" x14ac:dyDescent="0.55000000000000004">
      <c r="A102" s="89"/>
      <c r="B102" s="121" t="s">
        <v>113</v>
      </c>
      <c r="C102" s="122"/>
      <c r="D102" s="123"/>
      <c r="E102" s="63">
        <f>SUM(E4:E101)</f>
        <v>678</v>
      </c>
      <c r="F102" s="63">
        <f t="shared" ref="F102:J102" si="0">SUM(F4:F101)</f>
        <v>400</v>
      </c>
      <c r="G102" s="63">
        <f t="shared" si="0"/>
        <v>280</v>
      </c>
      <c r="H102" s="63">
        <f t="shared" si="0"/>
        <v>279</v>
      </c>
      <c r="I102" s="63">
        <f t="shared" si="0"/>
        <v>221</v>
      </c>
      <c r="J102" s="63">
        <f t="shared" si="0"/>
        <v>215</v>
      </c>
    </row>
  </sheetData>
  <mergeCells count="1">
    <mergeCell ref="B102:D102"/>
  </mergeCells>
  <dataValidations count="2">
    <dataValidation type="textLength" operator="lessThan" allowBlank="1" showInputMessage="1" showErrorMessage="1" errorTitle="เกิน 150 ตัวอักษร" sqref="D56:D65 D69:D101 D4:D50 D52:D54">
      <formula1>150</formula1>
    </dataValidation>
    <dataValidation type="textLength" operator="lessThan" allowBlank="1" showInputMessage="1" showErrorMessage="1" errorTitle="เกิน 250 ตัวอักษร" sqref="C68:C101 C4:C50 C56:C66">
      <formula1>250</formula1>
    </dataValidation>
  </dataValidations>
  <pageMargins left="0.62992125984251968" right="0.55118110236220474" top="0.31496062992125984" bottom="0.23622047244094491" header="0.31496062992125984" footer="0.31496062992125984"/>
  <pageSetup paperSize="9" scale="8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B85" workbookViewId="0">
      <selection activeCell="C4" sqref="C4:J94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123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29" t="s">
        <v>349</v>
      </c>
      <c r="D4" s="29" t="s">
        <v>379</v>
      </c>
      <c r="E4" s="16">
        <v>16</v>
      </c>
      <c r="F4" s="16">
        <v>5</v>
      </c>
      <c r="G4" s="16">
        <v>3</v>
      </c>
      <c r="H4" s="16">
        <v>3</v>
      </c>
      <c r="I4" s="16">
        <v>2</v>
      </c>
      <c r="J4" s="16">
        <v>2</v>
      </c>
    </row>
    <row r="5" spans="1:10" x14ac:dyDescent="0.55000000000000004">
      <c r="A5" s="6" t="s">
        <v>19</v>
      </c>
      <c r="B5" s="23" t="s">
        <v>252</v>
      </c>
      <c r="C5" s="29" t="s">
        <v>350</v>
      </c>
      <c r="D5" s="29" t="s">
        <v>379</v>
      </c>
      <c r="E5" s="15">
        <v>106</v>
      </c>
      <c r="F5" s="15">
        <v>14</v>
      </c>
      <c r="G5" s="15">
        <v>14</v>
      </c>
      <c r="H5" s="15">
        <v>14</v>
      </c>
      <c r="I5" s="15">
        <v>12</v>
      </c>
      <c r="J5" s="15">
        <v>12</v>
      </c>
    </row>
    <row r="6" spans="1:10" x14ac:dyDescent="0.55000000000000004">
      <c r="A6" s="6" t="s">
        <v>18</v>
      </c>
      <c r="B6" s="23" t="s">
        <v>253</v>
      </c>
      <c r="C6" s="29" t="s">
        <v>152</v>
      </c>
      <c r="D6" s="29" t="s">
        <v>379</v>
      </c>
      <c r="E6" s="15">
        <v>3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55000000000000004">
      <c r="A7" s="6" t="s">
        <v>20</v>
      </c>
      <c r="B7" s="23" t="s">
        <v>254</v>
      </c>
      <c r="C7" s="29" t="s">
        <v>153</v>
      </c>
      <c r="D7" s="29" t="s">
        <v>379</v>
      </c>
      <c r="E7" s="15">
        <v>29</v>
      </c>
      <c r="F7" s="15">
        <v>16</v>
      </c>
      <c r="G7" s="15">
        <v>13</v>
      </c>
      <c r="H7" s="15">
        <v>13</v>
      </c>
      <c r="I7" s="15">
        <v>11</v>
      </c>
      <c r="J7" s="15">
        <v>11</v>
      </c>
    </row>
    <row r="8" spans="1:10" x14ac:dyDescent="0.55000000000000004">
      <c r="A8" s="6" t="s">
        <v>94</v>
      </c>
      <c r="B8" s="23" t="s">
        <v>255</v>
      </c>
      <c r="C8" s="29" t="s">
        <v>351</v>
      </c>
      <c r="D8" s="29" t="s">
        <v>379</v>
      </c>
      <c r="E8" s="16">
        <v>11</v>
      </c>
      <c r="F8" s="16">
        <v>3</v>
      </c>
      <c r="G8" s="16">
        <v>2</v>
      </c>
      <c r="H8" s="16">
        <v>2</v>
      </c>
      <c r="I8" s="16">
        <v>2</v>
      </c>
      <c r="J8" s="16">
        <v>1</v>
      </c>
    </row>
    <row r="9" spans="1:10" x14ac:dyDescent="0.55000000000000004">
      <c r="A9" s="6" t="s">
        <v>95</v>
      </c>
      <c r="B9" s="23" t="s">
        <v>256</v>
      </c>
      <c r="C9" s="29" t="s">
        <v>352</v>
      </c>
      <c r="D9" s="29" t="s">
        <v>379</v>
      </c>
      <c r="E9" s="16">
        <v>79</v>
      </c>
      <c r="F9" s="16">
        <v>6</v>
      </c>
      <c r="G9" s="16">
        <v>6</v>
      </c>
      <c r="H9" s="16">
        <v>6</v>
      </c>
      <c r="I9" s="16">
        <v>5</v>
      </c>
      <c r="J9" s="16">
        <v>5</v>
      </c>
    </row>
    <row r="10" spans="1:10" ht="21.75" customHeight="1" x14ac:dyDescent="0.55000000000000004">
      <c r="A10" s="6" t="s">
        <v>70</v>
      </c>
      <c r="B10" s="23" t="s">
        <v>257</v>
      </c>
      <c r="C10" s="29" t="s">
        <v>353</v>
      </c>
      <c r="D10" s="29" t="s">
        <v>379</v>
      </c>
      <c r="E10" s="15">
        <v>8</v>
      </c>
      <c r="F10" s="15">
        <v>4</v>
      </c>
      <c r="G10" s="15">
        <v>3</v>
      </c>
      <c r="H10" s="15">
        <v>3</v>
      </c>
      <c r="I10" s="15">
        <v>2</v>
      </c>
      <c r="J10" s="15">
        <v>2</v>
      </c>
    </row>
    <row r="11" spans="1:10" ht="21.75" customHeight="1" x14ac:dyDescent="0.55000000000000004">
      <c r="A11" s="6" t="s">
        <v>71</v>
      </c>
      <c r="B11" s="23" t="s">
        <v>258</v>
      </c>
      <c r="C11" s="30" t="s">
        <v>354</v>
      </c>
      <c r="D11" s="30" t="s">
        <v>3</v>
      </c>
      <c r="E11" s="15">
        <v>6</v>
      </c>
      <c r="F11" s="15">
        <v>6</v>
      </c>
      <c r="G11" s="15">
        <v>5</v>
      </c>
      <c r="H11" s="15">
        <v>4</v>
      </c>
      <c r="I11" s="15">
        <v>3</v>
      </c>
      <c r="J11" s="15">
        <v>2</v>
      </c>
    </row>
    <row r="12" spans="1:10" x14ac:dyDescent="0.55000000000000004">
      <c r="A12" s="6" t="s">
        <v>79</v>
      </c>
      <c r="B12" s="23" t="s">
        <v>259</v>
      </c>
      <c r="C12" s="12" t="s">
        <v>165</v>
      </c>
      <c r="D12" s="28" t="s">
        <v>4</v>
      </c>
      <c r="E12" s="15">
        <v>11</v>
      </c>
      <c r="F12" s="15">
        <v>11</v>
      </c>
      <c r="G12" s="15">
        <v>6</v>
      </c>
      <c r="H12" s="15">
        <v>6</v>
      </c>
      <c r="I12" s="15">
        <v>4</v>
      </c>
      <c r="J12" s="15">
        <v>3</v>
      </c>
    </row>
    <row r="13" spans="1:10" ht="21.75" customHeight="1" x14ac:dyDescent="0.55000000000000004">
      <c r="A13" s="6" t="s">
        <v>77</v>
      </c>
      <c r="B13" s="23" t="s">
        <v>260</v>
      </c>
      <c r="C13" s="12" t="s">
        <v>166</v>
      </c>
      <c r="D13" s="28" t="s">
        <v>4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x14ac:dyDescent="0.55000000000000004">
      <c r="A14" s="6" t="s">
        <v>72</v>
      </c>
      <c r="B14" s="23" t="s">
        <v>261</v>
      </c>
      <c r="C14" s="12" t="s">
        <v>167</v>
      </c>
      <c r="D14" s="28" t="s">
        <v>4</v>
      </c>
      <c r="E14" s="15">
        <v>23</v>
      </c>
      <c r="F14" s="15">
        <v>23</v>
      </c>
      <c r="G14" s="15">
        <v>16</v>
      </c>
      <c r="H14" s="15">
        <v>16</v>
      </c>
      <c r="I14" s="15">
        <v>14</v>
      </c>
      <c r="J14" s="15">
        <v>13</v>
      </c>
    </row>
    <row r="15" spans="1:10" ht="21.75" customHeight="1" x14ac:dyDescent="0.55000000000000004">
      <c r="A15" s="6" t="s">
        <v>78</v>
      </c>
      <c r="B15" s="23" t="s">
        <v>262</v>
      </c>
      <c r="C15" s="12" t="s">
        <v>168</v>
      </c>
      <c r="D15" s="28" t="s">
        <v>4</v>
      </c>
      <c r="E15" s="15">
        <v>1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</row>
    <row r="16" spans="1:10" ht="21.75" customHeight="1" x14ac:dyDescent="0.55000000000000004">
      <c r="A16" s="6" t="s">
        <v>73</v>
      </c>
      <c r="B16" s="23" t="s">
        <v>263</v>
      </c>
      <c r="C16" s="12" t="s">
        <v>169</v>
      </c>
      <c r="D16" s="28" t="s">
        <v>4</v>
      </c>
      <c r="E16" s="15">
        <v>59</v>
      </c>
      <c r="F16" s="15">
        <v>57</v>
      </c>
      <c r="G16" s="15">
        <v>49</v>
      </c>
      <c r="H16" s="15">
        <v>49</v>
      </c>
      <c r="I16" s="15">
        <v>44</v>
      </c>
      <c r="J16" s="15">
        <v>40</v>
      </c>
    </row>
    <row r="17" spans="1:10" ht="21.75" customHeight="1" x14ac:dyDescent="0.55000000000000004">
      <c r="A17" s="6" t="s">
        <v>74</v>
      </c>
      <c r="B17" s="23" t="s">
        <v>264</v>
      </c>
      <c r="C17" s="12" t="s">
        <v>170</v>
      </c>
      <c r="D17" s="28" t="s">
        <v>4</v>
      </c>
      <c r="E17" s="15">
        <v>1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55000000000000004">
      <c r="A18" s="6" t="s">
        <v>76</v>
      </c>
      <c r="B18" s="23" t="s">
        <v>265</v>
      </c>
      <c r="C18" s="12" t="s">
        <v>171</v>
      </c>
      <c r="D18" s="28" t="s">
        <v>4</v>
      </c>
      <c r="E18" s="15">
        <v>29</v>
      </c>
      <c r="F18" s="15">
        <v>20</v>
      </c>
      <c r="G18" s="15">
        <v>12</v>
      </c>
      <c r="H18" s="15">
        <v>12</v>
      </c>
      <c r="I18" s="15">
        <v>11</v>
      </c>
      <c r="J18" s="15">
        <v>11</v>
      </c>
    </row>
    <row r="19" spans="1:10" x14ac:dyDescent="0.55000000000000004">
      <c r="A19" s="6" t="s">
        <v>75</v>
      </c>
      <c r="B19" s="23" t="s">
        <v>266</v>
      </c>
      <c r="C19" s="12" t="s">
        <v>172</v>
      </c>
      <c r="D19" s="28" t="s">
        <v>4</v>
      </c>
      <c r="E19" s="15">
        <v>1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</row>
    <row r="20" spans="1:10" x14ac:dyDescent="0.55000000000000004">
      <c r="A20" s="6" t="s">
        <v>21</v>
      </c>
      <c r="B20" s="23" t="s">
        <v>267</v>
      </c>
      <c r="C20" s="31" t="s">
        <v>173</v>
      </c>
      <c r="D20" s="32" t="s">
        <v>6</v>
      </c>
      <c r="E20" s="15">
        <v>4</v>
      </c>
      <c r="F20" s="15">
        <v>4</v>
      </c>
      <c r="G20" s="15">
        <v>1</v>
      </c>
      <c r="H20" s="15">
        <v>1</v>
      </c>
      <c r="I20" s="15">
        <v>0</v>
      </c>
      <c r="J20" s="15">
        <v>0</v>
      </c>
    </row>
    <row r="21" spans="1:10" x14ac:dyDescent="0.55000000000000004">
      <c r="A21" s="6" t="s">
        <v>31</v>
      </c>
      <c r="B21" s="23" t="s">
        <v>268</v>
      </c>
      <c r="C21" s="31" t="s">
        <v>174</v>
      </c>
      <c r="D21" s="32" t="s">
        <v>6</v>
      </c>
      <c r="E21" s="15">
        <v>2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</row>
    <row r="22" spans="1:10" x14ac:dyDescent="0.55000000000000004">
      <c r="A22" s="6" t="s">
        <v>22</v>
      </c>
      <c r="B22" s="23" t="s">
        <v>269</v>
      </c>
      <c r="C22" s="31" t="s">
        <v>175</v>
      </c>
      <c r="D22" s="3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55000000000000004">
      <c r="A23" s="6" t="s">
        <v>23</v>
      </c>
      <c r="B23" s="23" t="s">
        <v>270</v>
      </c>
      <c r="C23" s="31" t="s">
        <v>176</v>
      </c>
      <c r="D23" s="32" t="s">
        <v>6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</row>
    <row r="24" spans="1:10" x14ac:dyDescent="0.55000000000000004">
      <c r="A24" s="6" t="s">
        <v>24</v>
      </c>
      <c r="B24" s="23" t="s">
        <v>271</v>
      </c>
      <c r="C24" s="31" t="s">
        <v>177</v>
      </c>
      <c r="D24" s="32" t="s">
        <v>6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</row>
    <row r="25" spans="1:10" x14ac:dyDescent="0.55000000000000004">
      <c r="A25" s="6" t="s">
        <v>25</v>
      </c>
      <c r="B25" s="23" t="s">
        <v>272</v>
      </c>
      <c r="C25" s="31" t="s">
        <v>178</v>
      </c>
      <c r="D25" s="32" t="s">
        <v>6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x14ac:dyDescent="0.55000000000000004">
      <c r="A26" s="6" t="s">
        <v>26</v>
      </c>
      <c r="B26" s="23" t="s">
        <v>273</v>
      </c>
      <c r="C26" s="31" t="s">
        <v>179</v>
      </c>
      <c r="D26" s="32" t="s">
        <v>6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x14ac:dyDescent="0.55000000000000004">
      <c r="A27" s="6" t="s">
        <v>27</v>
      </c>
      <c r="B27" s="23" t="s">
        <v>274</v>
      </c>
      <c r="C27" s="31" t="s">
        <v>180</v>
      </c>
      <c r="D27" s="32" t="s">
        <v>6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55000000000000004">
      <c r="A28" s="6" t="s">
        <v>28</v>
      </c>
      <c r="B28" s="23" t="s">
        <v>275</v>
      </c>
      <c r="C28" s="31" t="s">
        <v>181</v>
      </c>
      <c r="D28" s="32" t="s">
        <v>6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</row>
    <row r="29" spans="1:10" x14ac:dyDescent="0.55000000000000004">
      <c r="A29" s="6" t="s">
        <v>29</v>
      </c>
      <c r="B29" s="23" t="s">
        <v>276</v>
      </c>
      <c r="C29" s="31" t="s">
        <v>182</v>
      </c>
      <c r="D29" s="32" t="s">
        <v>6</v>
      </c>
      <c r="E29" s="15">
        <v>6</v>
      </c>
      <c r="F29" s="15">
        <v>2</v>
      </c>
      <c r="G29" s="15">
        <v>1</v>
      </c>
      <c r="H29" s="15">
        <v>1</v>
      </c>
      <c r="I29" s="15">
        <v>0</v>
      </c>
      <c r="J29" s="15">
        <v>0</v>
      </c>
    </row>
    <row r="30" spans="1:10" x14ac:dyDescent="0.55000000000000004">
      <c r="A30" s="6" t="s">
        <v>30</v>
      </c>
      <c r="B30" s="23" t="s">
        <v>277</v>
      </c>
      <c r="C30" s="33" t="s">
        <v>183</v>
      </c>
      <c r="D30" s="32" t="s">
        <v>6</v>
      </c>
      <c r="E30" s="15">
        <v>2</v>
      </c>
      <c r="F30" s="15">
        <v>2</v>
      </c>
      <c r="G30" s="15">
        <v>2</v>
      </c>
      <c r="H30" s="15">
        <v>2</v>
      </c>
      <c r="I30" s="15">
        <v>1</v>
      </c>
      <c r="J30" s="15">
        <v>1</v>
      </c>
    </row>
    <row r="31" spans="1:10" ht="21.75" customHeight="1" x14ac:dyDescent="0.55000000000000004">
      <c r="A31" s="6" t="s">
        <v>97</v>
      </c>
      <c r="B31" s="23" t="s">
        <v>278</v>
      </c>
      <c r="C31" s="9" t="s">
        <v>187</v>
      </c>
      <c r="D31" s="9" t="s">
        <v>8</v>
      </c>
      <c r="E31" s="15">
        <v>10</v>
      </c>
      <c r="F31" s="15">
        <v>3</v>
      </c>
      <c r="G31" s="15">
        <v>2</v>
      </c>
      <c r="H31" s="15">
        <v>2</v>
      </c>
      <c r="I31" s="15">
        <v>0</v>
      </c>
      <c r="J31" s="15">
        <v>0</v>
      </c>
    </row>
    <row r="32" spans="1:10" x14ac:dyDescent="0.55000000000000004">
      <c r="A32" s="6" t="s">
        <v>98</v>
      </c>
      <c r="B32" s="23" t="s">
        <v>279</v>
      </c>
      <c r="C32" s="9" t="s">
        <v>188</v>
      </c>
      <c r="D32" s="9" t="s">
        <v>8</v>
      </c>
      <c r="E32" s="15">
        <v>10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x14ac:dyDescent="0.55000000000000004">
      <c r="A33" s="6" t="s">
        <v>96</v>
      </c>
      <c r="B33" s="23" t="s">
        <v>280</v>
      </c>
      <c r="C33" s="9" t="s">
        <v>189</v>
      </c>
      <c r="D33" s="9" t="s">
        <v>8</v>
      </c>
      <c r="E33" s="15">
        <v>10</v>
      </c>
      <c r="F33" s="15">
        <v>2</v>
      </c>
      <c r="G33" s="15">
        <v>1</v>
      </c>
      <c r="H33" s="15">
        <v>1</v>
      </c>
      <c r="I33" s="15">
        <v>0</v>
      </c>
      <c r="J33" s="15">
        <v>0</v>
      </c>
    </row>
    <row r="34" spans="1:10" ht="21.75" customHeight="1" x14ac:dyDescent="0.55000000000000004">
      <c r="A34" s="6" t="s">
        <v>45</v>
      </c>
      <c r="B34" s="23" t="s">
        <v>281</v>
      </c>
      <c r="C34" s="9" t="s">
        <v>355</v>
      </c>
      <c r="D34" s="9" t="s">
        <v>8</v>
      </c>
      <c r="E34" s="15">
        <v>17</v>
      </c>
      <c r="F34" s="15">
        <v>2</v>
      </c>
      <c r="G34" s="15">
        <v>0</v>
      </c>
      <c r="H34" s="15">
        <v>0</v>
      </c>
      <c r="I34" s="15">
        <v>0</v>
      </c>
      <c r="J34" s="15">
        <v>0</v>
      </c>
    </row>
    <row r="35" spans="1:10" ht="21.75" customHeight="1" x14ac:dyDescent="0.55000000000000004">
      <c r="A35" s="6" t="s">
        <v>40</v>
      </c>
      <c r="B35" s="23" t="s">
        <v>282</v>
      </c>
      <c r="C35" s="9" t="s">
        <v>191</v>
      </c>
      <c r="D35" s="9" t="s">
        <v>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21.75" customHeight="1" x14ac:dyDescent="0.55000000000000004">
      <c r="A36" s="6" t="s">
        <v>41</v>
      </c>
      <c r="B36" s="23" t="s">
        <v>283</v>
      </c>
      <c r="C36" s="9" t="s">
        <v>192</v>
      </c>
      <c r="D36" s="9" t="s">
        <v>8</v>
      </c>
      <c r="E36" s="15">
        <v>7</v>
      </c>
      <c r="F36" s="15">
        <v>3</v>
      </c>
      <c r="G36" s="15">
        <v>2</v>
      </c>
      <c r="H36" s="15">
        <v>2</v>
      </c>
      <c r="I36" s="15">
        <v>2</v>
      </c>
      <c r="J36" s="15">
        <v>2</v>
      </c>
    </row>
    <row r="37" spans="1:10" ht="21.75" customHeight="1" x14ac:dyDescent="0.55000000000000004">
      <c r="A37" s="6" t="s">
        <v>42</v>
      </c>
      <c r="B37" s="23" t="s">
        <v>284</v>
      </c>
      <c r="C37" s="30" t="s">
        <v>193</v>
      </c>
      <c r="D37" s="30" t="s">
        <v>9</v>
      </c>
      <c r="E37" s="15">
        <v>9</v>
      </c>
      <c r="F37" s="15">
        <v>5</v>
      </c>
      <c r="G37" s="15">
        <v>3</v>
      </c>
      <c r="H37" s="15">
        <v>3</v>
      </c>
      <c r="I37" s="15">
        <v>1</v>
      </c>
      <c r="J37" s="15">
        <v>1</v>
      </c>
    </row>
    <row r="38" spans="1:10" ht="21.75" customHeight="1" x14ac:dyDescent="0.55000000000000004">
      <c r="A38" s="6" t="s">
        <v>43</v>
      </c>
      <c r="B38" s="23" t="s">
        <v>285</v>
      </c>
      <c r="C38" s="30" t="s">
        <v>356</v>
      </c>
      <c r="D38" s="30" t="s">
        <v>9</v>
      </c>
      <c r="E38" s="15">
        <v>25</v>
      </c>
      <c r="F38" s="15">
        <v>5</v>
      </c>
      <c r="G38" s="15">
        <v>4</v>
      </c>
      <c r="H38" s="15">
        <v>4</v>
      </c>
      <c r="I38" s="15">
        <v>3</v>
      </c>
      <c r="J38" s="15">
        <v>3</v>
      </c>
    </row>
    <row r="39" spans="1:10" ht="21.75" customHeight="1" x14ac:dyDescent="0.55000000000000004">
      <c r="A39" s="6" t="s">
        <v>44</v>
      </c>
      <c r="B39" s="23" t="s">
        <v>286</v>
      </c>
      <c r="C39" s="30" t="s">
        <v>357</v>
      </c>
      <c r="D39" s="30" t="s">
        <v>9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</row>
    <row r="40" spans="1:10" x14ac:dyDescent="0.55000000000000004">
      <c r="A40" s="6" t="s">
        <v>53</v>
      </c>
      <c r="B40" s="23" t="s">
        <v>287</v>
      </c>
      <c r="C40" s="30" t="s">
        <v>195</v>
      </c>
      <c r="D40" s="30" t="s">
        <v>9</v>
      </c>
      <c r="E40" s="15">
        <v>6</v>
      </c>
      <c r="F40" s="15">
        <v>6</v>
      </c>
      <c r="G40" s="15">
        <v>5</v>
      </c>
      <c r="H40" s="15">
        <v>5</v>
      </c>
      <c r="I40" s="15">
        <v>5</v>
      </c>
      <c r="J40" s="15">
        <v>5</v>
      </c>
    </row>
    <row r="41" spans="1:10" x14ac:dyDescent="0.55000000000000004">
      <c r="A41" s="6" t="s">
        <v>55</v>
      </c>
      <c r="B41" s="23" t="s">
        <v>288</v>
      </c>
      <c r="C41" s="9" t="s">
        <v>358</v>
      </c>
      <c r="D41" s="9" t="s">
        <v>10</v>
      </c>
      <c r="E41" s="15">
        <v>7</v>
      </c>
      <c r="F41" s="15">
        <v>6</v>
      </c>
      <c r="G41" s="15">
        <v>3</v>
      </c>
      <c r="H41" s="15">
        <v>3</v>
      </c>
      <c r="I41" s="15">
        <v>3</v>
      </c>
      <c r="J41" s="15">
        <v>3</v>
      </c>
    </row>
    <row r="42" spans="1:10" ht="21.75" customHeight="1" x14ac:dyDescent="0.55000000000000004">
      <c r="A42" s="6" t="s">
        <v>54</v>
      </c>
      <c r="B42" s="23" t="s">
        <v>289</v>
      </c>
      <c r="C42" s="9" t="s">
        <v>359</v>
      </c>
      <c r="D42" s="9" t="s">
        <v>10</v>
      </c>
      <c r="E42" s="15">
        <v>15</v>
      </c>
      <c r="F42" s="15">
        <v>10</v>
      </c>
      <c r="G42" s="15">
        <v>3</v>
      </c>
      <c r="H42" s="15">
        <v>3</v>
      </c>
      <c r="I42" s="15">
        <v>2</v>
      </c>
      <c r="J42" s="15">
        <v>2</v>
      </c>
    </row>
    <row r="43" spans="1:10" x14ac:dyDescent="0.55000000000000004">
      <c r="A43" s="6" t="s">
        <v>52</v>
      </c>
      <c r="B43" s="23" t="s">
        <v>290</v>
      </c>
      <c r="C43" s="9" t="s">
        <v>360</v>
      </c>
      <c r="D43" s="9" t="s">
        <v>10</v>
      </c>
      <c r="E43" s="15">
        <v>22</v>
      </c>
      <c r="F43" s="15">
        <v>5</v>
      </c>
      <c r="G43" s="15">
        <v>4</v>
      </c>
      <c r="H43" s="15">
        <v>4</v>
      </c>
      <c r="I43" s="15">
        <v>3</v>
      </c>
      <c r="J43" s="15">
        <v>3</v>
      </c>
    </row>
    <row r="44" spans="1:10" x14ac:dyDescent="0.55000000000000004">
      <c r="A44" s="6" t="s">
        <v>47</v>
      </c>
      <c r="B44" s="23" t="s">
        <v>291</v>
      </c>
      <c r="C44" s="9" t="s">
        <v>361</v>
      </c>
      <c r="D44" s="9" t="s">
        <v>10</v>
      </c>
      <c r="E44" s="15">
        <v>20</v>
      </c>
      <c r="F44" s="15">
        <v>5</v>
      </c>
      <c r="G44" s="15">
        <v>3</v>
      </c>
      <c r="H44" s="15">
        <v>3</v>
      </c>
      <c r="I44" s="15">
        <v>3</v>
      </c>
      <c r="J44" s="15">
        <v>3</v>
      </c>
    </row>
    <row r="45" spans="1:10" x14ac:dyDescent="0.55000000000000004">
      <c r="A45" s="6" t="s">
        <v>46</v>
      </c>
      <c r="B45" s="23" t="s">
        <v>292</v>
      </c>
      <c r="C45" s="9" t="s">
        <v>362</v>
      </c>
      <c r="D45" s="9" t="s">
        <v>10</v>
      </c>
      <c r="E45" s="15">
        <v>22</v>
      </c>
      <c r="F45" s="15">
        <v>3</v>
      </c>
      <c r="G45" s="15">
        <v>2</v>
      </c>
      <c r="H45" s="15">
        <v>2</v>
      </c>
      <c r="I45" s="15">
        <v>2</v>
      </c>
      <c r="J45" s="15">
        <v>2</v>
      </c>
    </row>
    <row r="46" spans="1:10" x14ac:dyDescent="0.55000000000000004">
      <c r="A46" s="6" t="s">
        <v>48</v>
      </c>
      <c r="B46" s="23" t="s">
        <v>293</v>
      </c>
      <c r="C46" s="9" t="s">
        <v>363</v>
      </c>
      <c r="D46" s="9" t="s">
        <v>10</v>
      </c>
      <c r="E46" s="15">
        <v>3</v>
      </c>
      <c r="F46" s="15">
        <v>3</v>
      </c>
      <c r="G46" s="15">
        <v>3</v>
      </c>
      <c r="H46" s="15">
        <v>3</v>
      </c>
      <c r="I46" s="15">
        <v>1</v>
      </c>
      <c r="J46" s="15">
        <v>1</v>
      </c>
    </row>
    <row r="47" spans="1:10" x14ac:dyDescent="0.55000000000000004">
      <c r="A47" s="6" t="s">
        <v>49</v>
      </c>
      <c r="B47" s="23" t="s">
        <v>294</v>
      </c>
      <c r="C47" s="9" t="s">
        <v>364</v>
      </c>
      <c r="D47" s="9" t="s">
        <v>10</v>
      </c>
      <c r="E47" s="15">
        <v>2</v>
      </c>
      <c r="F47" s="15">
        <v>2</v>
      </c>
      <c r="G47" s="15">
        <v>2</v>
      </c>
      <c r="H47" s="15">
        <v>2</v>
      </c>
      <c r="I47" s="15">
        <v>1</v>
      </c>
      <c r="J47" s="15">
        <v>1</v>
      </c>
    </row>
    <row r="48" spans="1:10" ht="21.75" customHeight="1" x14ac:dyDescent="0.55000000000000004">
      <c r="A48" s="6" t="s">
        <v>107</v>
      </c>
      <c r="B48" s="23" t="s">
        <v>295</v>
      </c>
      <c r="C48" s="9" t="s">
        <v>365</v>
      </c>
      <c r="D48" s="30" t="s">
        <v>14</v>
      </c>
      <c r="E48" s="15">
        <v>3</v>
      </c>
      <c r="F48" s="15">
        <v>3</v>
      </c>
      <c r="G48" s="15">
        <v>3</v>
      </c>
      <c r="H48" s="15">
        <v>3</v>
      </c>
      <c r="I48" s="15">
        <v>2</v>
      </c>
      <c r="J48" s="15">
        <v>2</v>
      </c>
    </row>
    <row r="49" spans="1:10" x14ac:dyDescent="0.55000000000000004">
      <c r="A49" s="6" t="s">
        <v>50</v>
      </c>
      <c r="B49" s="23" t="s">
        <v>296</v>
      </c>
      <c r="C49" s="9" t="s">
        <v>366</v>
      </c>
      <c r="D49" s="30" t="s">
        <v>14</v>
      </c>
      <c r="E49" s="15">
        <v>32</v>
      </c>
      <c r="F49" s="15">
        <v>31</v>
      </c>
      <c r="G49" s="15">
        <v>19</v>
      </c>
      <c r="H49" s="15">
        <v>13</v>
      </c>
      <c r="I49" s="15">
        <v>12</v>
      </c>
      <c r="J49" s="15">
        <v>10</v>
      </c>
    </row>
    <row r="50" spans="1:10" x14ac:dyDescent="0.55000000000000004">
      <c r="A50" s="6" t="s">
        <v>51</v>
      </c>
      <c r="B50" s="23" t="s">
        <v>297</v>
      </c>
      <c r="C50" s="9" t="s">
        <v>367</v>
      </c>
      <c r="D50" s="30" t="s">
        <v>14</v>
      </c>
      <c r="E50" s="15">
        <v>40</v>
      </c>
      <c r="F50" s="15">
        <v>22</v>
      </c>
      <c r="G50" s="15">
        <v>19</v>
      </c>
      <c r="H50" s="15">
        <v>13</v>
      </c>
      <c r="I50" s="15">
        <v>8</v>
      </c>
      <c r="J50" s="15">
        <v>8</v>
      </c>
    </row>
    <row r="51" spans="1:10" x14ac:dyDescent="0.55000000000000004">
      <c r="A51" s="6" t="s">
        <v>83</v>
      </c>
      <c r="B51" s="23" t="s">
        <v>298</v>
      </c>
      <c r="C51" s="9" t="s">
        <v>368</v>
      </c>
      <c r="D51" s="30" t="s">
        <v>14</v>
      </c>
      <c r="E51" s="15">
        <v>64</v>
      </c>
      <c r="F51" s="15">
        <v>11</v>
      </c>
      <c r="G51" s="15">
        <v>10</v>
      </c>
      <c r="H51" s="15">
        <v>10</v>
      </c>
      <c r="I51" s="15">
        <v>9</v>
      </c>
      <c r="J51" s="15">
        <v>9</v>
      </c>
    </row>
    <row r="52" spans="1:10" x14ac:dyDescent="0.55000000000000004">
      <c r="A52" s="6" t="s">
        <v>81</v>
      </c>
      <c r="B52" s="23" t="s">
        <v>299</v>
      </c>
      <c r="C52" s="34" t="s">
        <v>369</v>
      </c>
      <c r="D52" s="30" t="s">
        <v>13</v>
      </c>
      <c r="E52" s="15">
        <v>44</v>
      </c>
      <c r="F52" s="15">
        <v>5</v>
      </c>
      <c r="G52" s="15">
        <v>5</v>
      </c>
      <c r="H52" s="15">
        <v>5</v>
      </c>
      <c r="I52" s="15">
        <v>5</v>
      </c>
      <c r="J52" s="15">
        <v>5</v>
      </c>
    </row>
    <row r="53" spans="1:10" x14ac:dyDescent="0.55000000000000004">
      <c r="A53" s="6" t="s">
        <v>82</v>
      </c>
      <c r="B53" s="23" t="s">
        <v>300</v>
      </c>
      <c r="C53" s="35" t="s">
        <v>201</v>
      </c>
      <c r="D53" s="36" t="s">
        <v>13</v>
      </c>
      <c r="E53" s="15">
        <v>13</v>
      </c>
      <c r="F53" s="15">
        <v>2</v>
      </c>
      <c r="G53" s="15">
        <v>1</v>
      </c>
      <c r="H53" s="15">
        <v>1</v>
      </c>
      <c r="I53" s="15">
        <v>1</v>
      </c>
      <c r="J53" s="15">
        <v>1</v>
      </c>
    </row>
    <row r="54" spans="1:10" x14ac:dyDescent="0.55000000000000004">
      <c r="A54" s="6" t="s">
        <v>80</v>
      </c>
      <c r="B54" s="23" t="s">
        <v>301</v>
      </c>
      <c r="C54" s="30" t="s">
        <v>202</v>
      </c>
      <c r="D54" s="30" t="s">
        <v>13</v>
      </c>
      <c r="E54" s="15">
        <v>3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</row>
    <row r="55" spans="1:10" x14ac:dyDescent="0.55000000000000004">
      <c r="A55" s="6" t="s">
        <v>66</v>
      </c>
      <c r="B55" s="23" t="s">
        <v>302</v>
      </c>
      <c r="C55" s="30" t="s">
        <v>203</v>
      </c>
      <c r="D55" s="30" t="s">
        <v>13</v>
      </c>
      <c r="E55" s="15">
        <v>7</v>
      </c>
      <c r="F55" s="15">
        <v>2</v>
      </c>
      <c r="G55" s="15">
        <v>1</v>
      </c>
      <c r="H55" s="15">
        <v>1</v>
      </c>
      <c r="I55" s="15">
        <v>1</v>
      </c>
      <c r="J55" s="15">
        <v>1</v>
      </c>
    </row>
    <row r="56" spans="1:10" x14ac:dyDescent="0.55000000000000004">
      <c r="A56" s="6" t="s">
        <v>68</v>
      </c>
      <c r="B56" s="23" t="s">
        <v>303</v>
      </c>
      <c r="C56" s="30" t="s">
        <v>444</v>
      </c>
      <c r="D56" s="30" t="s">
        <v>13</v>
      </c>
      <c r="E56" s="15">
        <v>13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</row>
    <row r="57" spans="1:10" x14ac:dyDescent="0.55000000000000004">
      <c r="A57" s="6" t="s">
        <v>67</v>
      </c>
      <c r="B57" s="23" t="s">
        <v>304</v>
      </c>
      <c r="C57" s="30" t="s">
        <v>204</v>
      </c>
      <c r="D57" s="30" t="s">
        <v>13</v>
      </c>
      <c r="E57" s="15">
        <v>6</v>
      </c>
      <c r="F57" s="15">
        <v>2</v>
      </c>
      <c r="G57" s="15">
        <v>1</v>
      </c>
      <c r="H57" s="15">
        <v>1</v>
      </c>
      <c r="I57" s="15">
        <v>1</v>
      </c>
      <c r="J57" s="15">
        <v>1</v>
      </c>
    </row>
    <row r="58" spans="1:10" x14ac:dyDescent="0.55000000000000004">
      <c r="A58" s="6" t="s">
        <v>63</v>
      </c>
      <c r="B58" s="23" t="s">
        <v>305</v>
      </c>
      <c r="C58" s="30" t="s">
        <v>445</v>
      </c>
      <c r="D58" s="30" t="s">
        <v>13</v>
      </c>
      <c r="E58" s="15">
        <v>24</v>
      </c>
      <c r="F58" s="15">
        <v>5</v>
      </c>
      <c r="G58" s="15">
        <v>4</v>
      </c>
      <c r="H58" s="15">
        <v>4</v>
      </c>
      <c r="I58" s="15">
        <v>3</v>
      </c>
      <c r="J58" s="15">
        <v>3</v>
      </c>
    </row>
    <row r="59" spans="1:10" x14ac:dyDescent="0.55000000000000004">
      <c r="A59" s="6" t="s">
        <v>62</v>
      </c>
      <c r="B59" s="23" t="s">
        <v>306</v>
      </c>
      <c r="C59" s="30" t="s">
        <v>446</v>
      </c>
      <c r="D59" s="30" t="s">
        <v>13</v>
      </c>
      <c r="E59" s="15">
        <v>7</v>
      </c>
      <c r="F59" s="15">
        <v>2</v>
      </c>
      <c r="G59" s="15">
        <v>1</v>
      </c>
      <c r="H59" s="15">
        <v>1</v>
      </c>
      <c r="I59" s="15">
        <v>1</v>
      </c>
      <c r="J59" s="15">
        <v>1</v>
      </c>
    </row>
    <row r="60" spans="1:10" x14ac:dyDescent="0.55000000000000004">
      <c r="A60" s="6" t="s">
        <v>69</v>
      </c>
      <c r="B60" s="23" t="s">
        <v>307</v>
      </c>
      <c r="C60" s="30" t="s">
        <v>206</v>
      </c>
      <c r="D60" s="30" t="s">
        <v>13</v>
      </c>
      <c r="E60" s="15">
        <v>46</v>
      </c>
      <c r="F60" s="15">
        <v>5</v>
      </c>
      <c r="G60" s="15">
        <v>3</v>
      </c>
      <c r="H60" s="15">
        <v>3</v>
      </c>
      <c r="I60" s="15">
        <v>3</v>
      </c>
      <c r="J60" s="15">
        <v>3</v>
      </c>
    </row>
    <row r="61" spans="1:10" x14ac:dyDescent="0.55000000000000004">
      <c r="A61" s="6" t="s">
        <v>64</v>
      </c>
      <c r="B61" s="23" t="s">
        <v>308</v>
      </c>
      <c r="C61" s="30" t="s">
        <v>447</v>
      </c>
      <c r="D61" s="30" t="s">
        <v>13</v>
      </c>
      <c r="E61" s="15">
        <v>16</v>
      </c>
      <c r="F61" s="15">
        <v>4</v>
      </c>
      <c r="G61" s="15">
        <v>3</v>
      </c>
      <c r="H61" s="15">
        <v>3</v>
      </c>
      <c r="I61" s="15">
        <v>3</v>
      </c>
      <c r="J61" s="15">
        <v>3</v>
      </c>
    </row>
    <row r="62" spans="1:10" x14ac:dyDescent="0.55000000000000004">
      <c r="A62" s="6" t="s">
        <v>65</v>
      </c>
      <c r="B62" s="23" t="s">
        <v>309</v>
      </c>
      <c r="C62" s="37" t="s">
        <v>207</v>
      </c>
      <c r="D62" s="30" t="s">
        <v>11</v>
      </c>
      <c r="E62" s="15">
        <v>34</v>
      </c>
      <c r="F62" s="15">
        <v>4</v>
      </c>
      <c r="G62" s="15">
        <v>4</v>
      </c>
      <c r="H62" s="15">
        <v>4</v>
      </c>
      <c r="I62" s="15">
        <v>4</v>
      </c>
      <c r="J62" s="15">
        <v>4</v>
      </c>
    </row>
    <row r="63" spans="1:10" x14ac:dyDescent="0.55000000000000004">
      <c r="A63" s="6" t="s">
        <v>108</v>
      </c>
      <c r="B63" s="23" t="s">
        <v>310</v>
      </c>
      <c r="C63" s="30" t="s">
        <v>370</v>
      </c>
      <c r="D63" s="30" t="s">
        <v>11</v>
      </c>
      <c r="E63" s="15">
        <v>40</v>
      </c>
      <c r="F63" s="15">
        <v>6</v>
      </c>
      <c r="G63" s="15">
        <v>6</v>
      </c>
      <c r="H63" s="15">
        <v>6</v>
      </c>
      <c r="I63" s="15">
        <v>5</v>
      </c>
      <c r="J63" s="15">
        <v>4</v>
      </c>
    </row>
    <row r="64" spans="1:10" x14ac:dyDescent="0.55000000000000004">
      <c r="A64" s="6" t="s">
        <v>109</v>
      </c>
      <c r="B64" s="23" t="s">
        <v>311</v>
      </c>
      <c r="C64" s="30" t="s">
        <v>209</v>
      </c>
      <c r="D64" s="30" t="s">
        <v>11</v>
      </c>
      <c r="E64" s="15">
        <v>15</v>
      </c>
      <c r="F64" s="15">
        <v>4</v>
      </c>
      <c r="G64" s="15">
        <v>4</v>
      </c>
      <c r="H64" s="15">
        <v>4</v>
      </c>
      <c r="I64" s="15">
        <v>3</v>
      </c>
      <c r="J64" s="15">
        <v>2</v>
      </c>
    </row>
    <row r="65" spans="1:10" x14ac:dyDescent="0.55000000000000004">
      <c r="A65" s="6" t="s">
        <v>110</v>
      </c>
      <c r="B65" s="23" t="s">
        <v>312</v>
      </c>
      <c r="C65" s="37" t="s">
        <v>214</v>
      </c>
      <c r="D65" s="30" t="s">
        <v>124</v>
      </c>
      <c r="E65" s="15">
        <v>11</v>
      </c>
      <c r="F65" s="15">
        <v>10</v>
      </c>
      <c r="G65" s="15">
        <v>6</v>
      </c>
      <c r="H65" s="15">
        <v>5</v>
      </c>
      <c r="I65" s="15">
        <v>2</v>
      </c>
      <c r="J65" s="15">
        <v>2</v>
      </c>
    </row>
    <row r="66" spans="1:10" x14ac:dyDescent="0.55000000000000004">
      <c r="A66" s="6" t="s">
        <v>112</v>
      </c>
      <c r="B66" s="23" t="s">
        <v>313</v>
      </c>
      <c r="C66" s="37" t="s">
        <v>208</v>
      </c>
      <c r="D66" s="30" t="s">
        <v>124</v>
      </c>
      <c r="E66" s="15">
        <v>33</v>
      </c>
      <c r="F66" s="15">
        <v>33</v>
      </c>
      <c r="G66" s="15">
        <v>13</v>
      </c>
      <c r="H66" s="15">
        <v>10</v>
      </c>
      <c r="I66" s="15">
        <v>7</v>
      </c>
      <c r="J66" s="15">
        <v>6</v>
      </c>
    </row>
    <row r="67" spans="1:10" ht="21.75" customHeight="1" x14ac:dyDescent="0.55000000000000004">
      <c r="A67" s="6" t="s">
        <v>111</v>
      </c>
      <c r="B67" s="23" t="s">
        <v>314</v>
      </c>
      <c r="C67" s="37" t="s">
        <v>215</v>
      </c>
      <c r="D67" s="30" t="s">
        <v>124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</row>
    <row r="68" spans="1:10" x14ac:dyDescent="0.55000000000000004">
      <c r="A68" s="6" t="s">
        <v>33</v>
      </c>
      <c r="B68" s="23" t="s">
        <v>315</v>
      </c>
      <c r="C68" s="37" t="s">
        <v>216</v>
      </c>
      <c r="D68" s="30" t="s">
        <v>124</v>
      </c>
      <c r="E68" s="15">
        <v>4</v>
      </c>
      <c r="F68" s="15">
        <v>4</v>
      </c>
      <c r="G68" s="15">
        <v>2</v>
      </c>
      <c r="H68" s="15">
        <v>2</v>
      </c>
      <c r="I68" s="15">
        <v>1</v>
      </c>
      <c r="J68" s="15">
        <v>0</v>
      </c>
    </row>
    <row r="69" spans="1:10" x14ac:dyDescent="0.55000000000000004">
      <c r="A69" s="6" t="s">
        <v>34</v>
      </c>
      <c r="B69" s="23" t="s">
        <v>316</v>
      </c>
      <c r="C69" s="37" t="s">
        <v>217</v>
      </c>
      <c r="D69" s="30" t="s">
        <v>124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</row>
    <row r="70" spans="1:10" x14ac:dyDescent="0.55000000000000004">
      <c r="A70" s="6" t="s">
        <v>35</v>
      </c>
      <c r="B70" s="23" t="s">
        <v>317</v>
      </c>
      <c r="C70" s="37" t="s">
        <v>218</v>
      </c>
      <c r="D70" s="30" t="s">
        <v>124</v>
      </c>
      <c r="E70" s="15">
        <v>8</v>
      </c>
      <c r="F70" s="15">
        <v>7</v>
      </c>
      <c r="G70" s="15">
        <v>5</v>
      </c>
      <c r="H70" s="15">
        <v>5</v>
      </c>
      <c r="I70" s="15">
        <v>4</v>
      </c>
      <c r="J70" s="15">
        <v>4</v>
      </c>
    </row>
    <row r="71" spans="1:10" x14ac:dyDescent="0.55000000000000004">
      <c r="A71" s="6" t="s">
        <v>38</v>
      </c>
      <c r="B71" s="23" t="s">
        <v>318</v>
      </c>
      <c r="C71" s="37" t="s">
        <v>158</v>
      </c>
      <c r="D71" s="30" t="s">
        <v>124</v>
      </c>
      <c r="E71" s="15">
        <v>2</v>
      </c>
      <c r="F71" s="15">
        <v>2</v>
      </c>
      <c r="G71" s="15">
        <v>1</v>
      </c>
      <c r="H71" s="15">
        <v>1</v>
      </c>
      <c r="I71" s="15">
        <v>1</v>
      </c>
      <c r="J71" s="15">
        <v>1</v>
      </c>
    </row>
    <row r="72" spans="1:10" x14ac:dyDescent="0.55000000000000004">
      <c r="A72" s="6" t="s">
        <v>39</v>
      </c>
      <c r="B72" s="23" t="s">
        <v>319</v>
      </c>
      <c r="C72" s="38" t="s">
        <v>219</v>
      </c>
      <c r="D72" s="36" t="s">
        <v>124</v>
      </c>
      <c r="E72" s="15">
        <v>1</v>
      </c>
      <c r="F72" s="15">
        <v>1</v>
      </c>
      <c r="G72" s="15">
        <v>1</v>
      </c>
      <c r="H72" s="15">
        <v>1</v>
      </c>
      <c r="I72" s="15">
        <v>1</v>
      </c>
      <c r="J72" s="15">
        <v>1</v>
      </c>
    </row>
    <row r="73" spans="1:10" x14ac:dyDescent="0.55000000000000004">
      <c r="A73" s="6" t="s">
        <v>32</v>
      </c>
      <c r="B73" s="23" t="s">
        <v>320</v>
      </c>
      <c r="C73" s="12" t="s">
        <v>371</v>
      </c>
      <c r="D73" s="12" t="s">
        <v>12</v>
      </c>
      <c r="E73" s="15">
        <v>28</v>
      </c>
      <c r="F73" s="15">
        <v>4</v>
      </c>
      <c r="G73" s="15">
        <v>4</v>
      </c>
      <c r="H73" s="15">
        <v>2</v>
      </c>
      <c r="I73" s="15">
        <v>0</v>
      </c>
      <c r="J73" s="15">
        <v>0</v>
      </c>
    </row>
    <row r="74" spans="1:10" x14ac:dyDescent="0.55000000000000004">
      <c r="A74" s="6" t="s">
        <v>36</v>
      </c>
      <c r="B74" s="23" t="s">
        <v>321</v>
      </c>
      <c r="C74" s="12" t="s">
        <v>223</v>
      </c>
      <c r="D74" s="12" t="s">
        <v>12</v>
      </c>
      <c r="E74" s="15">
        <v>6</v>
      </c>
      <c r="F74" s="15">
        <v>5</v>
      </c>
      <c r="G74" s="15">
        <v>4</v>
      </c>
      <c r="H74" s="15">
        <v>4</v>
      </c>
      <c r="I74" s="15">
        <v>4</v>
      </c>
      <c r="J74" s="15">
        <v>4</v>
      </c>
    </row>
    <row r="75" spans="1:10" x14ac:dyDescent="0.55000000000000004">
      <c r="A75" s="6" t="s">
        <v>37</v>
      </c>
      <c r="B75" s="23" t="s">
        <v>322</v>
      </c>
      <c r="C75" s="37" t="s">
        <v>225</v>
      </c>
      <c r="D75" s="32" t="s">
        <v>226</v>
      </c>
      <c r="E75" s="15">
        <v>7</v>
      </c>
      <c r="F75" s="15">
        <v>6</v>
      </c>
      <c r="G75" s="15">
        <v>5</v>
      </c>
      <c r="H75" s="15">
        <v>5</v>
      </c>
      <c r="I75" s="15">
        <v>1</v>
      </c>
      <c r="J75" s="15">
        <v>1</v>
      </c>
    </row>
    <row r="76" spans="1:10" x14ac:dyDescent="0.55000000000000004">
      <c r="A76" s="6" t="s">
        <v>99</v>
      </c>
      <c r="B76" s="23" t="s">
        <v>323</v>
      </c>
      <c r="C76" s="12" t="s">
        <v>227</v>
      </c>
      <c r="D76" s="32" t="s">
        <v>226</v>
      </c>
      <c r="E76" s="15">
        <v>10</v>
      </c>
      <c r="F76" s="15">
        <v>7</v>
      </c>
      <c r="G76" s="15">
        <v>5</v>
      </c>
      <c r="H76" s="15">
        <v>5</v>
      </c>
      <c r="I76" s="15">
        <v>1</v>
      </c>
      <c r="J76" s="15">
        <v>0</v>
      </c>
    </row>
    <row r="77" spans="1:10" x14ac:dyDescent="0.55000000000000004">
      <c r="A77" s="6" t="s">
        <v>100</v>
      </c>
      <c r="B77" s="23" t="s">
        <v>324</v>
      </c>
      <c r="C77" s="37" t="s">
        <v>228</v>
      </c>
      <c r="D77" s="32" t="s">
        <v>226</v>
      </c>
      <c r="E77" s="15">
        <v>3</v>
      </c>
      <c r="F77" s="15">
        <v>3</v>
      </c>
      <c r="G77" s="15">
        <v>0</v>
      </c>
      <c r="H77" s="15">
        <v>0</v>
      </c>
      <c r="I77" s="15">
        <v>0</v>
      </c>
      <c r="J77" s="15">
        <v>0</v>
      </c>
    </row>
    <row r="78" spans="1:10" x14ac:dyDescent="0.55000000000000004">
      <c r="A78" s="6" t="s">
        <v>101</v>
      </c>
      <c r="B78" s="23" t="s">
        <v>325</v>
      </c>
      <c r="C78" s="12" t="s">
        <v>229</v>
      </c>
      <c r="D78" s="32" t="s">
        <v>226</v>
      </c>
      <c r="E78" s="15">
        <v>3</v>
      </c>
      <c r="F78" s="15">
        <v>3</v>
      </c>
      <c r="G78" s="15">
        <v>2</v>
      </c>
      <c r="H78" s="15">
        <v>2</v>
      </c>
      <c r="I78" s="15">
        <v>0</v>
      </c>
      <c r="J78" s="15">
        <v>0</v>
      </c>
    </row>
    <row r="79" spans="1:10" x14ac:dyDescent="0.55000000000000004">
      <c r="A79" s="6" t="s">
        <v>102</v>
      </c>
      <c r="B79" s="23" t="s">
        <v>326</v>
      </c>
      <c r="C79" s="12" t="s">
        <v>230</v>
      </c>
      <c r="D79" s="32" t="s">
        <v>226</v>
      </c>
      <c r="E79" s="15">
        <v>12</v>
      </c>
      <c r="F79" s="15">
        <v>12</v>
      </c>
      <c r="G79" s="15">
        <v>7</v>
      </c>
      <c r="H79" s="15">
        <v>7</v>
      </c>
      <c r="I79" s="15">
        <v>6</v>
      </c>
      <c r="J79" s="15">
        <v>6</v>
      </c>
    </row>
    <row r="80" spans="1:10" x14ac:dyDescent="0.55000000000000004">
      <c r="A80" s="6" t="s">
        <v>57</v>
      </c>
      <c r="B80" s="23" t="s">
        <v>327</v>
      </c>
      <c r="C80" s="12" t="s">
        <v>231</v>
      </c>
      <c r="D80" s="32" t="s">
        <v>232</v>
      </c>
      <c r="E80" s="15">
        <v>12</v>
      </c>
      <c r="F80" s="15">
        <v>11</v>
      </c>
      <c r="G80" s="15">
        <v>5</v>
      </c>
      <c r="H80" s="15">
        <v>5</v>
      </c>
      <c r="I80" s="15">
        <v>5</v>
      </c>
      <c r="J80" s="15">
        <v>4</v>
      </c>
    </row>
    <row r="81" spans="1:10" x14ac:dyDescent="0.55000000000000004">
      <c r="A81" s="6" t="s">
        <v>60</v>
      </c>
      <c r="B81" s="23" t="s">
        <v>328</v>
      </c>
      <c r="C81" s="12" t="s">
        <v>372</v>
      </c>
      <c r="D81" s="32" t="s">
        <v>234</v>
      </c>
      <c r="E81" s="15">
        <v>3</v>
      </c>
      <c r="F81" s="15">
        <v>3</v>
      </c>
      <c r="G81" s="15">
        <v>2</v>
      </c>
      <c r="H81" s="15">
        <v>2</v>
      </c>
      <c r="I81" s="15">
        <v>0</v>
      </c>
      <c r="J81" s="15">
        <v>0</v>
      </c>
    </row>
    <row r="82" spans="1:10" x14ac:dyDescent="0.55000000000000004">
      <c r="A82" s="6" t="s">
        <v>59</v>
      </c>
      <c r="B82" s="23" t="s">
        <v>329</v>
      </c>
      <c r="C82" s="12" t="s">
        <v>373</v>
      </c>
      <c r="D82" s="32" t="s">
        <v>234</v>
      </c>
      <c r="E82" s="15">
        <v>7</v>
      </c>
      <c r="F82" s="15">
        <v>5</v>
      </c>
      <c r="G82" s="15">
        <v>1</v>
      </c>
      <c r="H82" s="15">
        <v>1</v>
      </c>
      <c r="I82" s="15">
        <v>1</v>
      </c>
      <c r="J82" s="15">
        <v>1</v>
      </c>
    </row>
    <row r="83" spans="1:10" x14ac:dyDescent="0.55000000000000004">
      <c r="A83" s="6" t="s">
        <v>58</v>
      </c>
      <c r="B83" s="23" t="s">
        <v>330</v>
      </c>
      <c r="C83" s="12" t="s">
        <v>374</v>
      </c>
      <c r="D83" s="32" t="s">
        <v>234</v>
      </c>
      <c r="E83" s="15">
        <v>1</v>
      </c>
      <c r="F83" s="15">
        <v>1</v>
      </c>
      <c r="G83" s="15">
        <v>1</v>
      </c>
      <c r="H83" s="15">
        <v>1</v>
      </c>
      <c r="I83" s="15">
        <v>1</v>
      </c>
      <c r="J83" s="15">
        <v>1</v>
      </c>
    </row>
    <row r="84" spans="1:10" x14ac:dyDescent="0.55000000000000004">
      <c r="A84" s="6" t="s">
        <v>61</v>
      </c>
      <c r="B84" s="23" t="s">
        <v>331</v>
      </c>
      <c r="C84" s="12" t="s">
        <v>375</v>
      </c>
      <c r="D84" s="32" t="s">
        <v>238</v>
      </c>
      <c r="E84" s="15">
        <v>3</v>
      </c>
      <c r="F84" s="15">
        <v>3</v>
      </c>
      <c r="G84" s="15">
        <v>0</v>
      </c>
      <c r="H84" s="15">
        <v>0</v>
      </c>
      <c r="I84" s="15">
        <v>0</v>
      </c>
      <c r="J84" s="15">
        <v>0</v>
      </c>
    </row>
    <row r="85" spans="1:10" ht="21.75" customHeight="1" x14ac:dyDescent="0.55000000000000004">
      <c r="A85" s="6" t="s">
        <v>56</v>
      </c>
      <c r="B85" s="23" t="s">
        <v>332</v>
      </c>
      <c r="C85" s="12" t="s">
        <v>239</v>
      </c>
      <c r="D85" s="32" t="s">
        <v>238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</row>
    <row r="86" spans="1:10" x14ac:dyDescent="0.55000000000000004">
      <c r="A86" s="6" t="s">
        <v>86</v>
      </c>
      <c r="B86" s="23" t="s">
        <v>333</v>
      </c>
      <c r="C86" s="12" t="s">
        <v>376</v>
      </c>
      <c r="D86" s="32" t="s">
        <v>238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</row>
    <row r="87" spans="1:10" x14ac:dyDescent="0.55000000000000004">
      <c r="A87" s="6" t="s">
        <v>85</v>
      </c>
      <c r="B87" s="23" t="s">
        <v>334</v>
      </c>
      <c r="C87" s="12" t="s">
        <v>377</v>
      </c>
      <c r="D87" s="32" t="s">
        <v>238</v>
      </c>
      <c r="E87" s="16">
        <v>2</v>
      </c>
      <c r="F87" s="16">
        <v>2</v>
      </c>
      <c r="G87" s="16">
        <v>2</v>
      </c>
      <c r="H87" s="16">
        <v>2</v>
      </c>
      <c r="I87" s="16">
        <v>2</v>
      </c>
      <c r="J87" s="16">
        <v>2</v>
      </c>
    </row>
    <row r="88" spans="1:10" x14ac:dyDescent="0.55000000000000004">
      <c r="A88" s="6" t="s">
        <v>84</v>
      </c>
      <c r="B88" s="23" t="s">
        <v>335</v>
      </c>
      <c r="C88" s="12" t="s">
        <v>378</v>
      </c>
      <c r="D88" s="32" t="s">
        <v>238</v>
      </c>
      <c r="E88" s="16">
        <v>1</v>
      </c>
      <c r="F88" s="16">
        <v>1</v>
      </c>
      <c r="G88" s="16">
        <v>0</v>
      </c>
      <c r="H88" s="16">
        <v>0</v>
      </c>
      <c r="I88" s="16">
        <v>0</v>
      </c>
      <c r="J88" s="16">
        <v>0</v>
      </c>
    </row>
    <row r="89" spans="1:10" x14ac:dyDescent="0.55000000000000004">
      <c r="A89" s="6" t="s">
        <v>91</v>
      </c>
      <c r="B89" s="23" t="s">
        <v>336</v>
      </c>
      <c r="C89" s="31" t="s">
        <v>242</v>
      </c>
      <c r="D89" s="32" t="s">
        <v>243</v>
      </c>
      <c r="E89" s="15">
        <v>2</v>
      </c>
      <c r="F89" s="15">
        <v>2</v>
      </c>
      <c r="G89" s="15">
        <v>0</v>
      </c>
      <c r="H89" s="15">
        <v>0</v>
      </c>
      <c r="I89" s="15">
        <v>0</v>
      </c>
      <c r="J89" s="15">
        <v>0</v>
      </c>
    </row>
    <row r="90" spans="1:10" s="60" customFormat="1" x14ac:dyDescent="0.55000000000000004">
      <c r="A90" s="65" t="s">
        <v>90</v>
      </c>
      <c r="B90" s="56" t="s">
        <v>337</v>
      </c>
      <c r="C90" s="68" t="s">
        <v>244</v>
      </c>
      <c r="D90" s="91" t="s">
        <v>243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</row>
    <row r="91" spans="1:10" x14ac:dyDescent="0.55000000000000004">
      <c r="A91" s="6" t="s">
        <v>89</v>
      </c>
      <c r="B91" s="23" t="s">
        <v>338</v>
      </c>
      <c r="C91" s="31" t="s">
        <v>245</v>
      </c>
      <c r="D91" s="32" t="s">
        <v>243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</row>
    <row r="92" spans="1:10" x14ac:dyDescent="0.55000000000000004">
      <c r="A92" s="6" t="s">
        <v>87</v>
      </c>
      <c r="B92" s="23" t="s">
        <v>339</v>
      </c>
      <c r="C92" s="39" t="s">
        <v>246</v>
      </c>
      <c r="D92" s="40" t="s">
        <v>247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</row>
    <row r="93" spans="1:10" x14ac:dyDescent="0.55000000000000004">
      <c r="A93" s="6" t="s">
        <v>88</v>
      </c>
      <c r="B93" s="92" t="s">
        <v>340</v>
      </c>
      <c r="C93" s="41" t="s">
        <v>248</v>
      </c>
      <c r="D93" s="51" t="s">
        <v>247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</row>
    <row r="94" spans="1:10" ht="20.25" customHeight="1" x14ac:dyDescent="0.55000000000000004">
      <c r="A94" s="6" t="s">
        <v>92</v>
      </c>
      <c r="B94" s="23" t="s">
        <v>341</v>
      </c>
      <c r="C94" s="30" t="s">
        <v>249</v>
      </c>
      <c r="D94" s="53" t="s">
        <v>247</v>
      </c>
      <c r="E94" s="15">
        <v>1</v>
      </c>
      <c r="F94" s="15">
        <v>1</v>
      </c>
      <c r="G94" s="15">
        <v>0</v>
      </c>
      <c r="H94" s="15">
        <v>0</v>
      </c>
      <c r="I94" s="15">
        <v>0</v>
      </c>
      <c r="J94" s="15">
        <v>0</v>
      </c>
    </row>
    <row r="95" spans="1:10" ht="21.75" customHeight="1" x14ac:dyDescent="0.55000000000000004">
      <c r="B95" s="124" t="s">
        <v>113</v>
      </c>
      <c r="C95" s="124"/>
      <c r="D95" s="124"/>
      <c r="E95" s="7">
        <f>SUM(E4:E94)</f>
        <v>1156</v>
      </c>
      <c r="F95" s="7">
        <f t="shared" ref="F95:J95" si="0">SUM(F4:F94)</f>
        <v>480</v>
      </c>
      <c r="G95" s="7">
        <f t="shared" si="0"/>
        <v>327</v>
      </c>
      <c r="H95" s="7">
        <f t="shared" si="0"/>
        <v>308</v>
      </c>
      <c r="I95" s="7">
        <f t="shared" si="0"/>
        <v>242</v>
      </c>
      <c r="J95" s="7">
        <f t="shared" si="0"/>
        <v>226</v>
      </c>
    </row>
  </sheetData>
  <mergeCells count="1">
    <mergeCell ref="B95:D95"/>
  </mergeCells>
  <dataValidations count="2">
    <dataValidation type="textLength" operator="lessThan" allowBlank="1" showInputMessage="1" showErrorMessage="1" errorTitle="เกิน 250 ตัวอักษร" sqref="C4:C94">
      <formula1>250</formula1>
    </dataValidation>
    <dataValidation type="textLength" operator="lessThan" allowBlank="1" showInputMessage="1" showErrorMessage="1" errorTitle="เกิน 150 ตัวอักษร" sqref="D4:D94">
      <formula1>150</formula1>
    </dataValidation>
  </dataValidations>
  <pageMargins left="0.27559055118110237" right="0.19685039370078741" top="0.31496062992125984" bottom="0.31496062992125984" header="0.31496062992125984" footer="0.31496062992125984"/>
  <pageSetup paperSize="9" scale="8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B70" workbookViewId="0">
      <selection activeCell="C4" sqref="C4:J84"/>
    </sheetView>
  </sheetViews>
  <sheetFormatPr defaultRowHeight="21.75" customHeight="1" x14ac:dyDescent="0.55000000000000004"/>
  <cols>
    <col min="1" max="1" width="11.875" style="55" hidden="1" customWidth="1"/>
    <col min="2" max="2" width="8" style="55" customWidth="1"/>
    <col min="3" max="3" width="66.75" style="61" customWidth="1"/>
    <col min="4" max="4" width="49.25" style="61" bestFit="1" customWidth="1"/>
    <col min="5" max="6" width="10.375" style="62" customWidth="1"/>
    <col min="7" max="7" width="12.125" style="62" customWidth="1"/>
    <col min="8" max="8" width="12.75" style="62" customWidth="1"/>
    <col min="9" max="10" width="10.375" style="62" customWidth="1"/>
    <col min="11" max="16384" width="9" style="60"/>
  </cols>
  <sheetData>
    <row r="1" spans="1:10" ht="21.75" customHeight="1" x14ac:dyDescent="0.55000000000000004">
      <c r="B1" s="61" t="s">
        <v>121</v>
      </c>
    </row>
    <row r="2" spans="1:10" ht="21.75" customHeight="1" x14ac:dyDescent="0.55000000000000004">
      <c r="B2" s="61" t="s">
        <v>125</v>
      </c>
    </row>
    <row r="3" spans="1:10" ht="92.25" customHeight="1" x14ac:dyDescent="0.55000000000000004">
      <c r="A3" s="62" t="s">
        <v>0</v>
      </c>
      <c r="B3" s="63" t="s">
        <v>250</v>
      </c>
      <c r="C3" s="63" t="s">
        <v>15</v>
      </c>
      <c r="D3" s="63" t="s">
        <v>16</v>
      </c>
      <c r="E3" s="64" t="s">
        <v>115</v>
      </c>
      <c r="F3" s="64" t="s">
        <v>116</v>
      </c>
      <c r="G3" s="64" t="s">
        <v>118</v>
      </c>
      <c r="H3" s="64" t="s">
        <v>117</v>
      </c>
      <c r="I3" s="64" t="s">
        <v>119</v>
      </c>
      <c r="J3" s="64" t="s">
        <v>120</v>
      </c>
    </row>
    <row r="4" spans="1:10" ht="24" x14ac:dyDescent="0.55000000000000004">
      <c r="A4" s="65" t="s">
        <v>17</v>
      </c>
      <c r="B4" s="56" t="s">
        <v>251</v>
      </c>
      <c r="C4" s="57" t="s">
        <v>380</v>
      </c>
      <c r="D4" s="58" t="s">
        <v>3</v>
      </c>
      <c r="E4" s="59">
        <v>5</v>
      </c>
      <c r="F4" s="59">
        <v>5</v>
      </c>
      <c r="G4" s="59">
        <v>4</v>
      </c>
      <c r="H4" s="59">
        <v>3</v>
      </c>
      <c r="I4" s="59">
        <v>3</v>
      </c>
      <c r="J4" s="59">
        <v>3</v>
      </c>
    </row>
    <row r="5" spans="1:10" ht="21.75" customHeight="1" x14ac:dyDescent="0.55000000000000004">
      <c r="B5" s="56" t="s">
        <v>252</v>
      </c>
      <c r="C5" s="66" t="s">
        <v>157</v>
      </c>
      <c r="D5" s="58" t="s">
        <v>5</v>
      </c>
      <c r="E5" s="59">
        <v>17</v>
      </c>
      <c r="F5" s="59">
        <v>10</v>
      </c>
      <c r="G5" s="59">
        <v>10</v>
      </c>
      <c r="H5" s="59">
        <v>10</v>
      </c>
      <c r="I5" s="59">
        <v>8</v>
      </c>
      <c r="J5" s="59">
        <v>8</v>
      </c>
    </row>
    <row r="6" spans="1:10" ht="21.75" customHeight="1" x14ac:dyDescent="0.55000000000000004">
      <c r="B6" s="56" t="s">
        <v>253</v>
      </c>
      <c r="C6" s="66" t="s">
        <v>158</v>
      </c>
      <c r="D6" s="58" t="s">
        <v>5</v>
      </c>
      <c r="E6" s="59">
        <v>24</v>
      </c>
      <c r="F6" s="59">
        <v>10</v>
      </c>
      <c r="G6" s="59">
        <v>7</v>
      </c>
      <c r="H6" s="59">
        <v>7</v>
      </c>
      <c r="I6" s="59">
        <v>7</v>
      </c>
      <c r="J6" s="59">
        <v>7</v>
      </c>
    </row>
    <row r="7" spans="1:10" ht="21.75" customHeight="1" x14ac:dyDescent="0.55000000000000004">
      <c r="B7" s="56" t="s">
        <v>254</v>
      </c>
      <c r="C7" s="66" t="s">
        <v>159</v>
      </c>
      <c r="D7" s="58" t="s">
        <v>5</v>
      </c>
      <c r="E7" s="59">
        <v>47</v>
      </c>
      <c r="F7" s="59">
        <v>10</v>
      </c>
      <c r="G7" s="59">
        <v>7</v>
      </c>
      <c r="H7" s="59">
        <v>7</v>
      </c>
      <c r="I7" s="59">
        <v>7</v>
      </c>
      <c r="J7" s="59">
        <v>6</v>
      </c>
    </row>
    <row r="8" spans="1:10" ht="21.75" customHeight="1" x14ac:dyDescent="0.55000000000000004">
      <c r="B8" s="56" t="s">
        <v>255</v>
      </c>
      <c r="C8" s="66" t="s">
        <v>160</v>
      </c>
      <c r="D8" s="58" t="s">
        <v>5</v>
      </c>
      <c r="E8" s="59">
        <v>18</v>
      </c>
      <c r="F8" s="59">
        <v>10</v>
      </c>
      <c r="G8" s="59">
        <v>6</v>
      </c>
      <c r="H8" s="59">
        <v>6</v>
      </c>
      <c r="I8" s="59">
        <v>5</v>
      </c>
      <c r="J8" s="59">
        <v>5</v>
      </c>
    </row>
    <row r="9" spans="1:10" ht="21.75" customHeight="1" x14ac:dyDescent="0.55000000000000004">
      <c r="B9" s="56" t="s">
        <v>256</v>
      </c>
      <c r="C9" s="66" t="s">
        <v>161</v>
      </c>
      <c r="D9" s="58" t="s">
        <v>5</v>
      </c>
      <c r="E9" s="59">
        <v>8</v>
      </c>
      <c r="F9" s="59">
        <v>8</v>
      </c>
      <c r="G9" s="59">
        <v>6</v>
      </c>
      <c r="H9" s="59">
        <v>6</v>
      </c>
      <c r="I9" s="59">
        <v>5</v>
      </c>
      <c r="J9" s="59">
        <v>5</v>
      </c>
    </row>
    <row r="10" spans="1:10" ht="21.75" customHeight="1" x14ac:dyDescent="0.55000000000000004">
      <c r="B10" s="56" t="s">
        <v>257</v>
      </c>
      <c r="C10" s="66" t="s">
        <v>162</v>
      </c>
      <c r="D10" s="58" t="s">
        <v>5</v>
      </c>
      <c r="E10" s="59">
        <v>24</v>
      </c>
      <c r="F10" s="59">
        <v>10</v>
      </c>
      <c r="G10" s="59">
        <v>9</v>
      </c>
      <c r="H10" s="59">
        <v>9</v>
      </c>
      <c r="I10" s="59">
        <v>8</v>
      </c>
      <c r="J10" s="59">
        <v>7</v>
      </c>
    </row>
    <row r="11" spans="1:10" ht="21.75" customHeight="1" x14ac:dyDescent="0.55000000000000004">
      <c r="B11" s="56" t="s">
        <v>258</v>
      </c>
      <c r="C11" s="66" t="s">
        <v>163</v>
      </c>
      <c r="D11" s="58" t="s">
        <v>5</v>
      </c>
      <c r="E11" s="59">
        <v>8</v>
      </c>
      <c r="F11" s="59">
        <v>8</v>
      </c>
      <c r="G11" s="59">
        <v>7</v>
      </c>
      <c r="H11" s="59">
        <v>7</v>
      </c>
      <c r="I11" s="59">
        <v>6</v>
      </c>
      <c r="J11" s="59">
        <v>6</v>
      </c>
    </row>
    <row r="12" spans="1:10" ht="21.75" customHeight="1" x14ac:dyDescent="0.55000000000000004">
      <c r="B12" s="56" t="s">
        <v>259</v>
      </c>
      <c r="C12" s="66" t="s">
        <v>164</v>
      </c>
      <c r="D12" s="58" t="s">
        <v>5</v>
      </c>
      <c r="E12" s="59">
        <v>56</v>
      </c>
      <c r="F12" s="59">
        <v>10</v>
      </c>
      <c r="G12" s="59">
        <v>8</v>
      </c>
      <c r="H12" s="59">
        <v>8</v>
      </c>
      <c r="I12" s="59">
        <v>7</v>
      </c>
      <c r="J12" s="59">
        <v>7</v>
      </c>
    </row>
    <row r="13" spans="1:10" ht="21.75" customHeight="1" x14ac:dyDescent="0.55000000000000004">
      <c r="B13" s="56" t="s">
        <v>260</v>
      </c>
      <c r="C13" s="57" t="s">
        <v>165</v>
      </c>
      <c r="D13" s="67" t="s">
        <v>4</v>
      </c>
      <c r="E13" s="59">
        <v>13</v>
      </c>
      <c r="F13" s="59">
        <v>13</v>
      </c>
      <c r="G13" s="59">
        <v>12</v>
      </c>
      <c r="H13" s="59">
        <v>12</v>
      </c>
      <c r="I13" s="59">
        <v>12</v>
      </c>
      <c r="J13" s="59">
        <v>12</v>
      </c>
    </row>
    <row r="14" spans="1:10" ht="21.75" customHeight="1" x14ac:dyDescent="0.55000000000000004">
      <c r="B14" s="56" t="s">
        <v>261</v>
      </c>
      <c r="C14" s="57" t="s">
        <v>166</v>
      </c>
      <c r="D14" s="67" t="s">
        <v>4</v>
      </c>
      <c r="E14" s="59">
        <v>1</v>
      </c>
      <c r="F14" s="59">
        <v>1</v>
      </c>
      <c r="G14" s="59">
        <v>0</v>
      </c>
      <c r="H14" s="59">
        <v>0</v>
      </c>
      <c r="I14" s="59">
        <v>0</v>
      </c>
      <c r="J14" s="59">
        <v>0</v>
      </c>
    </row>
    <row r="15" spans="1:10" ht="21.75" customHeight="1" x14ac:dyDescent="0.55000000000000004">
      <c r="B15" s="56" t="s">
        <v>262</v>
      </c>
      <c r="C15" s="57" t="s">
        <v>167</v>
      </c>
      <c r="D15" s="67" t="s">
        <v>4</v>
      </c>
      <c r="E15" s="59">
        <v>13</v>
      </c>
      <c r="F15" s="59">
        <v>13</v>
      </c>
      <c r="G15" s="59">
        <v>10</v>
      </c>
      <c r="H15" s="59">
        <v>10</v>
      </c>
      <c r="I15" s="59">
        <v>9</v>
      </c>
      <c r="J15" s="59">
        <v>7</v>
      </c>
    </row>
    <row r="16" spans="1:10" ht="21.75" customHeight="1" x14ac:dyDescent="0.55000000000000004">
      <c r="B16" s="56" t="s">
        <v>263</v>
      </c>
      <c r="C16" s="57" t="s">
        <v>168</v>
      </c>
      <c r="D16" s="67" t="s">
        <v>4</v>
      </c>
      <c r="E16" s="59">
        <v>1</v>
      </c>
      <c r="F16" s="59">
        <v>1</v>
      </c>
      <c r="G16" s="59">
        <v>0</v>
      </c>
      <c r="H16" s="59">
        <v>0</v>
      </c>
      <c r="I16" s="59">
        <v>0</v>
      </c>
      <c r="J16" s="59">
        <v>0</v>
      </c>
    </row>
    <row r="17" spans="2:10" ht="21.75" customHeight="1" x14ac:dyDescent="0.55000000000000004">
      <c r="B17" s="56" t="s">
        <v>264</v>
      </c>
      <c r="C17" s="57" t="s">
        <v>169</v>
      </c>
      <c r="D17" s="67" t="s">
        <v>4</v>
      </c>
      <c r="E17" s="59">
        <v>35</v>
      </c>
      <c r="F17" s="59">
        <v>35</v>
      </c>
      <c r="G17" s="59">
        <v>29</v>
      </c>
      <c r="H17" s="59">
        <v>29</v>
      </c>
      <c r="I17" s="59">
        <v>26</v>
      </c>
      <c r="J17" s="59">
        <v>24</v>
      </c>
    </row>
    <row r="18" spans="2:10" ht="21.75" customHeight="1" x14ac:dyDescent="0.55000000000000004">
      <c r="B18" s="56" t="s">
        <v>265</v>
      </c>
      <c r="C18" s="57" t="s">
        <v>170</v>
      </c>
      <c r="D18" s="67" t="s">
        <v>4</v>
      </c>
      <c r="E18" s="59">
        <v>2</v>
      </c>
      <c r="F18" s="59">
        <v>2</v>
      </c>
      <c r="G18" s="59">
        <v>2</v>
      </c>
      <c r="H18" s="59">
        <v>2</v>
      </c>
      <c r="I18" s="59">
        <v>2</v>
      </c>
      <c r="J18" s="59">
        <v>2</v>
      </c>
    </row>
    <row r="19" spans="2:10" ht="21.75" customHeight="1" x14ac:dyDescent="0.55000000000000004">
      <c r="B19" s="56" t="s">
        <v>266</v>
      </c>
      <c r="C19" s="57" t="s">
        <v>171</v>
      </c>
      <c r="D19" s="67" t="s">
        <v>4</v>
      </c>
      <c r="E19" s="59">
        <v>26</v>
      </c>
      <c r="F19" s="59">
        <v>26</v>
      </c>
      <c r="G19" s="59">
        <v>22</v>
      </c>
      <c r="H19" s="59">
        <v>22</v>
      </c>
      <c r="I19" s="59">
        <v>22</v>
      </c>
      <c r="J19" s="59">
        <v>22</v>
      </c>
    </row>
    <row r="20" spans="2:10" ht="21.75" customHeight="1" x14ac:dyDescent="0.55000000000000004">
      <c r="B20" s="56" t="s">
        <v>267</v>
      </c>
      <c r="C20" s="57" t="s">
        <v>172</v>
      </c>
      <c r="D20" s="67" t="s">
        <v>4</v>
      </c>
      <c r="E20" s="59">
        <v>3</v>
      </c>
      <c r="F20" s="59">
        <v>3</v>
      </c>
      <c r="G20" s="59">
        <v>1</v>
      </c>
      <c r="H20" s="59">
        <v>1</v>
      </c>
      <c r="I20" s="59">
        <v>1</v>
      </c>
      <c r="J20" s="59">
        <v>1</v>
      </c>
    </row>
    <row r="21" spans="2:10" ht="21.75" customHeight="1" x14ac:dyDescent="0.55000000000000004">
      <c r="B21" s="56" t="s">
        <v>268</v>
      </c>
      <c r="C21" s="68" t="s">
        <v>173</v>
      </c>
      <c r="D21" s="58" t="s">
        <v>6</v>
      </c>
      <c r="E21" s="59">
        <v>8</v>
      </c>
      <c r="F21" s="59">
        <v>8</v>
      </c>
      <c r="G21" s="59">
        <v>6</v>
      </c>
      <c r="H21" s="59">
        <v>6</v>
      </c>
      <c r="I21" s="59">
        <v>4</v>
      </c>
      <c r="J21" s="59">
        <v>4</v>
      </c>
    </row>
    <row r="22" spans="2:10" ht="21.75" customHeight="1" x14ac:dyDescent="0.55000000000000004">
      <c r="B22" s="56" t="s">
        <v>269</v>
      </c>
      <c r="C22" s="68" t="s">
        <v>174</v>
      </c>
      <c r="D22" s="58" t="s">
        <v>6</v>
      </c>
      <c r="E22" s="59">
        <v>8</v>
      </c>
      <c r="F22" s="59">
        <v>8</v>
      </c>
      <c r="G22" s="59">
        <v>4</v>
      </c>
      <c r="H22" s="59">
        <v>4</v>
      </c>
      <c r="I22" s="59">
        <v>2</v>
      </c>
      <c r="J22" s="59">
        <v>2</v>
      </c>
    </row>
    <row r="23" spans="2:10" ht="21.75" customHeight="1" x14ac:dyDescent="0.55000000000000004">
      <c r="B23" s="56" t="s">
        <v>270</v>
      </c>
      <c r="C23" s="68" t="s">
        <v>175</v>
      </c>
      <c r="D23" s="58" t="s">
        <v>6</v>
      </c>
      <c r="E23" s="59">
        <v>4</v>
      </c>
      <c r="F23" s="59">
        <v>4</v>
      </c>
      <c r="G23" s="59">
        <v>2</v>
      </c>
      <c r="H23" s="59">
        <v>2</v>
      </c>
      <c r="I23" s="59">
        <v>1</v>
      </c>
      <c r="J23" s="59">
        <v>1</v>
      </c>
    </row>
    <row r="24" spans="2:10" ht="21.75" customHeight="1" x14ac:dyDescent="0.55000000000000004">
      <c r="B24" s="56" t="s">
        <v>271</v>
      </c>
      <c r="C24" s="68" t="s">
        <v>176</v>
      </c>
      <c r="D24" s="58" t="s">
        <v>6</v>
      </c>
      <c r="E24" s="59">
        <v>4</v>
      </c>
      <c r="F24" s="59">
        <v>4</v>
      </c>
      <c r="G24" s="59">
        <v>3</v>
      </c>
      <c r="H24" s="59">
        <v>3</v>
      </c>
      <c r="I24" s="59">
        <v>1</v>
      </c>
      <c r="J24" s="59">
        <v>1</v>
      </c>
    </row>
    <row r="25" spans="2:10" ht="21.75" customHeight="1" x14ac:dyDescent="0.55000000000000004">
      <c r="B25" s="56" t="s">
        <v>272</v>
      </c>
      <c r="C25" s="68" t="s">
        <v>177</v>
      </c>
      <c r="D25" s="58" t="s">
        <v>6</v>
      </c>
      <c r="E25" s="59">
        <v>6</v>
      </c>
      <c r="F25" s="59">
        <v>6</v>
      </c>
      <c r="G25" s="59">
        <v>4</v>
      </c>
      <c r="H25" s="59">
        <v>4</v>
      </c>
      <c r="I25" s="59">
        <v>3</v>
      </c>
      <c r="J25" s="59">
        <v>3</v>
      </c>
    </row>
    <row r="26" spans="2:10" ht="21.75" customHeight="1" x14ac:dyDescent="0.55000000000000004">
      <c r="B26" s="56" t="s">
        <v>273</v>
      </c>
      <c r="C26" s="68" t="s">
        <v>178</v>
      </c>
      <c r="D26" s="58" t="s">
        <v>6</v>
      </c>
      <c r="E26" s="59">
        <v>2</v>
      </c>
      <c r="F26" s="59">
        <v>2</v>
      </c>
      <c r="G26" s="59">
        <v>2</v>
      </c>
      <c r="H26" s="59">
        <v>2</v>
      </c>
      <c r="I26" s="59">
        <v>2</v>
      </c>
      <c r="J26" s="59">
        <v>2</v>
      </c>
    </row>
    <row r="27" spans="2:10" ht="21.75" customHeight="1" x14ac:dyDescent="0.55000000000000004">
      <c r="B27" s="56" t="s">
        <v>274</v>
      </c>
      <c r="C27" s="68" t="s">
        <v>179</v>
      </c>
      <c r="D27" s="58" t="s">
        <v>6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</row>
    <row r="28" spans="2:10" ht="21.75" customHeight="1" x14ac:dyDescent="0.55000000000000004">
      <c r="B28" s="56" t="s">
        <v>275</v>
      </c>
      <c r="C28" s="68" t="s">
        <v>180</v>
      </c>
      <c r="D28" s="58" t="s">
        <v>6</v>
      </c>
      <c r="E28" s="59">
        <v>1</v>
      </c>
      <c r="F28" s="59">
        <v>1</v>
      </c>
      <c r="G28" s="59">
        <v>1</v>
      </c>
      <c r="H28" s="59">
        <v>1</v>
      </c>
      <c r="I28" s="59">
        <v>0</v>
      </c>
      <c r="J28" s="59">
        <v>0</v>
      </c>
    </row>
    <row r="29" spans="2:10" ht="21.75" customHeight="1" x14ac:dyDescent="0.55000000000000004">
      <c r="B29" s="56" t="s">
        <v>276</v>
      </c>
      <c r="C29" s="68" t="s">
        <v>181</v>
      </c>
      <c r="D29" s="58" t="s">
        <v>6</v>
      </c>
      <c r="E29" s="59">
        <v>2</v>
      </c>
      <c r="F29" s="59">
        <v>2</v>
      </c>
      <c r="G29" s="59">
        <v>2</v>
      </c>
      <c r="H29" s="59">
        <v>2</v>
      </c>
      <c r="I29" s="59">
        <v>2</v>
      </c>
      <c r="J29" s="59">
        <v>2</v>
      </c>
    </row>
    <row r="30" spans="2:10" ht="21.75" customHeight="1" x14ac:dyDescent="0.55000000000000004">
      <c r="B30" s="56" t="s">
        <v>277</v>
      </c>
      <c r="C30" s="69" t="s">
        <v>182</v>
      </c>
      <c r="D30" s="58" t="s">
        <v>6</v>
      </c>
      <c r="E30" s="59">
        <v>13</v>
      </c>
      <c r="F30" s="59">
        <v>13</v>
      </c>
      <c r="G30" s="59">
        <v>7</v>
      </c>
      <c r="H30" s="59">
        <v>7</v>
      </c>
      <c r="I30" s="59">
        <v>7</v>
      </c>
      <c r="J30" s="59">
        <v>7</v>
      </c>
    </row>
    <row r="31" spans="2:10" ht="21.75" customHeight="1" x14ac:dyDescent="0.55000000000000004">
      <c r="B31" s="56" t="s">
        <v>278</v>
      </c>
      <c r="C31" s="70" t="s">
        <v>183</v>
      </c>
      <c r="D31" s="58" t="s">
        <v>6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</row>
    <row r="32" spans="2:10" ht="21.75" customHeight="1" x14ac:dyDescent="0.55000000000000004">
      <c r="B32" s="56" t="s">
        <v>279</v>
      </c>
      <c r="C32" s="71" t="s">
        <v>184</v>
      </c>
      <c r="D32" s="58" t="s">
        <v>7</v>
      </c>
      <c r="E32" s="59">
        <v>9</v>
      </c>
      <c r="F32" s="59">
        <v>4</v>
      </c>
      <c r="G32" s="59">
        <v>3</v>
      </c>
      <c r="H32" s="59">
        <v>3</v>
      </c>
      <c r="I32" s="59">
        <v>2</v>
      </c>
      <c r="J32" s="59">
        <v>2</v>
      </c>
    </row>
    <row r="33" spans="2:10" ht="21.75" customHeight="1" x14ac:dyDescent="0.55000000000000004">
      <c r="B33" s="56" t="s">
        <v>280</v>
      </c>
      <c r="C33" s="71" t="s">
        <v>185</v>
      </c>
      <c r="D33" s="58" t="s">
        <v>7</v>
      </c>
      <c r="E33" s="59">
        <v>3</v>
      </c>
      <c r="F33" s="59">
        <v>2</v>
      </c>
      <c r="G33" s="59">
        <v>2</v>
      </c>
      <c r="H33" s="59">
        <v>2</v>
      </c>
      <c r="I33" s="59">
        <v>2</v>
      </c>
      <c r="J33" s="59">
        <v>2</v>
      </c>
    </row>
    <row r="34" spans="2:10" ht="21.75" customHeight="1" x14ac:dyDescent="0.55000000000000004">
      <c r="B34" s="56" t="s">
        <v>281</v>
      </c>
      <c r="C34" s="72" t="s">
        <v>186</v>
      </c>
      <c r="D34" s="73" t="s">
        <v>7</v>
      </c>
      <c r="E34" s="59">
        <v>2</v>
      </c>
      <c r="F34" s="59">
        <v>2</v>
      </c>
      <c r="G34" s="59">
        <v>2</v>
      </c>
      <c r="H34" s="59">
        <v>2</v>
      </c>
      <c r="I34" s="59">
        <v>2</v>
      </c>
      <c r="J34" s="59">
        <v>2</v>
      </c>
    </row>
    <row r="35" spans="2:10" ht="21.75" customHeight="1" x14ac:dyDescent="0.55000000000000004">
      <c r="B35" s="56" t="s">
        <v>282</v>
      </c>
      <c r="C35" s="70" t="s">
        <v>187</v>
      </c>
      <c r="D35" s="58" t="s">
        <v>8</v>
      </c>
      <c r="E35" s="59">
        <v>14</v>
      </c>
      <c r="F35" s="59">
        <v>14</v>
      </c>
      <c r="G35" s="59">
        <v>9</v>
      </c>
      <c r="H35" s="59">
        <v>9</v>
      </c>
      <c r="I35" s="59">
        <v>7</v>
      </c>
      <c r="J35" s="59">
        <v>6</v>
      </c>
    </row>
    <row r="36" spans="2:10" ht="21.75" customHeight="1" x14ac:dyDescent="0.55000000000000004">
      <c r="B36" s="56" t="s">
        <v>283</v>
      </c>
      <c r="C36" s="70" t="s">
        <v>188</v>
      </c>
      <c r="D36" s="58" t="s">
        <v>8</v>
      </c>
      <c r="E36" s="59">
        <v>7</v>
      </c>
      <c r="F36" s="59">
        <v>7</v>
      </c>
      <c r="G36" s="59">
        <v>6</v>
      </c>
      <c r="H36" s="59">
        <v>6</v>
      </c>
      <c r="I36" s="59">
        <v>4</v>
      </c>
      <c r="J36" s="59">
        <v>2</v>
      </c>
    </row>
    <row r="37" spans="2:10" ht="21.75" customHeight="1" x14ac:dyDescent="0.55000000000000004">
      <c r="B37" s="56" t="s">
        <v>284</v>
      </c>
      <c r="C37" s="70" t="s">
        <v>189</v>
      </c>
      <c r="D37" s="58" t="s">
        <v>8</v>
      </c>
      <c r="E37" s="59">
        <v>8</v>
      </c>
      <c r="F37" s="59">
        <v>8</v>
      </c>
      <c r="G37" s="59">
        <v>6</v>
      </c>
      <c r="H37" s="59">
        <v>6</v>
      </c>
      <c r="I37" s="59">
        <v>5</v>
      </c>
      <c r="J37" s="59">
        <v>5</v>
      </c>
    </row>
    <row r="38" spans="2:10" ht="21.75" customHeight="1" x14ac:dyDescent="0.55000000000000004">
      <c r="B38" s="56" t="s">
        <v>285</v>
      </c>
      <c r="C38" s="70" t="s">
        <v>355</v>
      </c>
      <c r="D38" s="58" t="s">
        <v>8</v>
      </c>
      <c r="E38" s="59">
        <v>14</v>
      </c>
      <c r="F38" s="59">
        <v>14</v>
      </c>
      <c r="G38" s="59">
        <v>11</v>
      </c>
      <c r="H38" s="59">
        <v>11</v>
      </c>
      <c r="I38" s="59">
        <v>7</v>
      </c>
      <c r="J38" s="59">
        <v>7</v>
      </c>
    </row>
    <row r="39" spans="2:10" ht="21.75" customHeight="1" x14ac:dyDescent="0.55000000000000004">
      <c r="B39" s="56" t="s">
        <v>286</v>
      </c>
      <c r="C39" s="70" t="s">
        <v>191</v>
      </c>
      <c r="D39" s="58" t="s">
        <v>8</v>
      </c>
      <c r="E39" s="59">
        <v>1</v>
      </c>
      <c r="F39" s="59">
        <v>1</v>
      </c>
      <c r="G39" s="59">
        <v>1</v>
      </c>
      <c r="H39" s="59">
        <v>1</v>
      </c>
      <c r="I39" s="59">
        <v>0</v>
      </c>
      <c r="J39" s="59">
        <v>0</v>
      </c>
    </row>
    <row r="40" spans="2:10" ht="21.75" customHeight="1" x14ac:dyDescent="0.55000000000000004">
      <c r="B40" s="56" t="s">
        <v>287</v>
      </c>
      <c r="C40" s="70" t="s">
        <v>192</v>
      </c>
      <c r="D40" s="58" t="s">
        <v>8</v>
      </c>
      <c r="E40" s="59">
        <v>12</v>
      </c>
      <c r="F40" s="59">
        <v>12</v>
      </c>
      <c r="G40" s="59">
        <v>8</v>
      </c>
      <c r="H40" s="59">
        <v>8</v>
      </c>
      <c r="I40" s="59">
        <v>7</v>
      </c>
      <c r="J40" s="59">
        <v>7</v>
      </c>
    </row>
    <row r="41" spans="2:10" ht="21.75" customHeight="1" x14ac:dyDescent="0.55000000000000004">
      <c r="B41" s="56" t="s">
        <v>288</v>
      </c>
      <c r="C41" s="57" t="s">
        <v>381</v>
      </c>
      <c r="D41" s="58" t="s">
        <v>9</v>
      </c>
      <c r="E41" s="59">
        <v>6</v>
      </c>
      <c r="F41" s="59">
        <v>5</v>
      </c>
      <c r="G41" s="59">
        <v>2</v>
      </c>
      <c r="H41" s="59">
        <v>2</v>
      </c>
      <c r="I41" s="59">
        <v>0</v>
      </c>
      <c r="J41" s="59">
        <v>0</v>
      </c>
    </row>
    <row r="42" spans="2:10" ht="21.75" customHeight="1" x14ac:dyDescent="0.55000000000000004">
      <c r="B42" s="56" t="s">
        <v>289</v>
      </c>
      <c r="C42" s="74" t="s">
        <v>195</v>
      </c>
      <c r="D42" s="58" t="s">
        <v>9</v>
      </c>
      <c r="E42" s="59">
        <v>22</v>
      </c>
      <c r="F42" s="59">
        <v>10</v>
      </c>
      <c r="G42" s="59">
        <v>5</v>
      </c>
      <c r="H42" s="59">
        <v>5</v>
      </c>
      <c r="I42" s="59">
        <v>3</v>
      </c>
      <c r="J42" s="59">
        <v>3</v>
      </c>
    </row>
    <row r="43" spans="2:10" ht="21.75" customHeight="1" x14ac:dyDescent="0.55000000000000004">
      <c r="B43" s="56" t="s">
        <v>290</v>
      </c>
      <c r="C43" s="70" t="s">
        <v>365</v>
      </c>
      <c r="D43" s="58" t="s">
        <v>14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</row>
    <row r="44" spans="2:10" ht="21.75" customHeight="1" x14ac:dyDescent="0.55000000000000004">
      <c r="B44" s="56" t="s">
        <v>291</v>
      </c>
      <c r="C44" s="70" t="s">
        <v>366</v>
      </c>
      <c r="D44" s="58" t="s">
        <v>14</v>
      </c>
      <c r="E44" s="59">
        <v>3</v>
      </c>
      <c r="F44" s="59">
        <v>3</v>
      </c>
      <c r="G44" s="59">
        <v>2</v>
      </c>
      <c r="H44" s="59">
        <v>1</v>
      </c>
      <c r="I44" s="59">
        <v>1</v>
      </c>
      <c r="J44" s="59">
        <v>1</v>
      </c>
    </row>
    <row r="45" spans="2:10" ht="21.75" customHeight="1" x14ac:dyDescent="0.55000000000000004">
      <c r="B45" s="56" t="s">
        <v>292</v>
      </c>
      <c r="C45" s="70" t="s">
        <v>367</v>
      </c>
      <c r="D45" s="58" t="s">
        <v>14</v>
      </c>
      <c r="E45" s="59">
        <v>1</v>
      </c>
      <c r="F45" s="59">
        <v>1</v>
      </c>
      <c r="G45" s="59">
        <v>1</v>
      </c>
      <c r="H45" s="59">
        <v>0</v>
      </c>
      <c r="I45" s="59">
        <v>0</v>
      </c>
      <c r="J45" s="59">
        <v>0</v>
      </c>
    </row>
    <row r="46" spans="2:10" ht="21.75" customHeight="1" x14ac:dyDescent="0.55000000000000004">
      <c r="B46" s="56" t="s">
        <v>293</v>
      </c>
      <c r="C46" s="70" t="s">
        <v>368</v>
      </c>
      <c r="D46" s="58" t="s">
        <v>14</v>
      </c>
      <c r="E46" s="59">
        <v>5</v>
      </c>
      <c r="F46" s="59">
        <v>5</v>
      </c>
      <c r="G46" s="59">
        <v>4</v>
      </c>
      <c r="H46" s="59">
        <v>4</v>
      </c>
      <c r="I46" s="59">
        <v>4</v>
      </c>
      <c r="J46" s="59">
        <v>4</v>
      </c>
    </row>
    <row r="47" spans="2:10" ht="21.75" customHeight="1" x14ac:dyDescent="0.55000000000000004">
      <c r="B47" s="56" t="s">
        <v>294</v>
      </c>
      <c r="C47" s="57" t="s">
        <v>382</v>
      </c>
      <c r="D47" s="58" t="s">
        <v>13</v>
      </c>
      <c r="E47" s="59">
        <v>13</v>
      </c>
      <c r="F47" s="59">
        <v>10</v>
      </c>
      <c r="G47" s="59">
        <v>6</v>
      </c>
      <c r="H47" s="59">
        <v>6</v>
      </c>
      <c r="I47" s="59">
        <v>5</v>
      </c>
      <c r="J47" s="59">
        <v>5</v>
      </c>
    </row>
    <row r="48" spans="2:10" ht="21.75" customHeight="1" x14ac:dyDescent="0.55000000000000004">
      <c r="B48" s="56" t="s">
        <v>295</v>
      </c>
      <c r="C48" s="57" t="s">
        <v>383</v>
      </c>
      <c r="D48" s="58" t="s">
        <v>13</v>
      </c>
      <c r="E48" s="59">
        <v>1</v>
      </c>
      <c r="F48" s="59">
        <v>1</v>
      </c>
      <c r="G48" s="59">
        <v>1</v>
      </c>
      <c r="H48" s="59">
        <v>1</v>
      </c>
      <c r="I48" s="59">
        <v>1</v>
      </c>
      <c r="J48" s="59">
        <v>1</v>
      </c>
    </row>
    <row r="49" spans="2:10" ht="21.75" customHeight="1" x14ac:dyDescent="0.55000000000000004">
      <c r="B49" s="56" t="s">
        <v>296</v>
      </c>
      <c r="C49" s="74" t="s">
        <v>447</v>
      </c>
      <c r="D49" s="58" t="s">
        <v>13</v>
      </c>
      <c r="E49" s="59">
        <v>1</v>
      </c>
      <c r="F49" s="59">
        <v>1</v>
      </c>
      <c r="G49" s="59">
        <v>1</v>
      </c>
      <c r="H49" s="59">
        <v>1</v>
      </c>
      <c r="I49" s="59">
        <v>1</v>
      </c>
      <c r="J49" s="59">
        <v>1</v>
      </c>
    </row>
    <row r="50" spans="2:10" ht="21.75" customHeight="1" x14ac:dyDescent="0.55000000000000004">
      <c r="B50" s="56" t="s">
        <v>297</v>
      </c>
      <c r="C50" s="74" t="s">
        <v>384</v>
      </c>
      <c r="D50" s="75" t="s">
        <v>11</v>
      </c>
      <c r="E50" s="59">
        <v>33</v>
      </c>
      <c r="F50" s="59">
        <v>1</v>
      </c>
      <c r="G50" s="59">
        <v>1</v>
      </c>
      <c r="H50" s="59">
        <v>1</v>
      </c>
      <c r="I50" s="59">
        <v>1</v>
      </c>
      <c r="J50" s="59">
        <v>1</v>
      </c>
    </row>
    <row r="51" spans="2:10" ht="21.75" customHeight="1" x14ac:dyDescent="0.55000000000000004">
      <c r="B51" s="56" t="s">
        <v>298</v>
      </c>
      <c r="C51" s="66" t="s">
        <v>208</v>
      </c>
      <c r="D51" s="75" t="s">
        <v>11</v>
      </c>
      <c r="E51" s="59">
        <v>33</v>
      </c>
      <c r="F51" s="59">
        <v>1</v>
      </c>
      <c r="G51" s="59">
        <v>1</v>
      </c>
      <c r="H51" s="59">
        <v>1</v>
      </c>
      <c r="I51" s="59">
        <v>1</v>
      </c>
      <c r="J51" s="59">
        <v>1</v>
      </c>
    </row>
    <row r="52" spans="2:10" ht="21.75" customHeight="1" x14ac:dyDescent="0.55000000000000004">
      <c r="B52" s="56" t="s">
        <v>299</v>
      </c>
      <c r="C52" s="66" t="s">
        <v>209</v>
      </c>
      <c r="D52" s="75" t="s">
        <v>11</v>
      </c>
      <c r="E52" s="59">
        <v>12</v>
      </c>
      <c r="F52" s="59">
        <v>1</v>
      </c>
      <c r="G52" s="59">
        <v>1</v>
      </c>
      <c r="H52" s="59">
        <v>1</v>
      </c>
      <c r="I52" s="59">
        <v>1</v>
      </c>
      <c r="J52" s="59">
        <v>1</v>
      </c>
    </row>
    <row r="53" spans="2:10" ht="21.75" customHeight="1" x14ac:dyDescent="0.55000000000000004">
      <c r="B53" s="56" t="s">
        <v>300</v>
      </c>
      <c r="C53" s="76" t="s">
        <v>210</v>
      </c>
      <c r="D53" s="77" t="s">
        <v>11</v>
      </c>
      <c r="E53" s="59">
        <v>7</v>
      </c>
      <c r="F53" s="59">
        <v>6</v>
      </c>
      <c r="G53" s="59">
        <v>6</v>
      </c>
      <c r="H53" s="59">
        <v>4</v>
      </c>
      <c r="I53" s="59">
        <v>4</v>
      </c>
      <c r="J53" s="59">
        <v>4</v>
      </c>
    </row>
    <row r="54" spans="2:10" ht="21.75" customHeight="1" x14ac:dyDescent="0.55000000000000004">
      <c r="B54" s="56" t="s">
        <v>301</v>
      </c>
      <c r="C54" s="74" t="s">
        <v>211</v>
      </c>
      <c r="D54" s="58" t="s">
        <v>114</v>
      </c>
      <c r="E54" s="59">
        <v>8</v>
      </c>
      <c r="F54" s="59">
        <v>8</v>
      </c>
      <c r="G54" s="59">
        <v>7</v>
      </c>
      <c r="H54" s="59">
        <v>7</v>
      </c>
      <c r="I54" s="59">
        <v>5</v>
      </c>
      <c r="J54" s="59">
        <v>5</v>
      </c>
    </row>
    <row r="55" spans="2:10" ht="21.75" customHeight="1" x14ac:dyDescent="0.55000000000000004">
      <c r="B55" s="56" t="s">
        <v>302</v>
      </c>
      <c r="C55" s="74" t="s">
        <v>212</v>
      </c>
      <c r="D55" s="58" t="s">
        <v>114</v>
      </c>
      <c r="E55" s="59">
        <v>8</v>
      </c>
      <c r="F55" s="59">
        <v>8</v>
      </c>
      <c r="G55" s="59">
        <v>7</v>
      </c>
      <c r="H55" s="59">
        <v>7</v>
      </c>
      <c r="I55" s="59">
        <v>7</v>
      </c>
      <c r="J55" s="59">
        <v>6</v>
      </c>
    </row>
    <row r="56" spans="2:10" ht="21.75" customHeight="1" x14ac:dyDescent="0.55000000000000004">
      <c r="B56" s="56" t="s">
        <v>303</v>
      </c>
      <c r="C56" s="78" t="s">
        <v>213</v>
      </c>
      <c r="D56" s="58" t="s">
        <v>114</v>
      </c>
      <c r="E56" s="59">
        <v>1</v>
      </c>
      <c r="F56" s="59">
        <v>1</v>
      </c>
      <c r="G56" s="59">
        <v>1</v>
      </c>
      <c r="H56" s="59">
        <v>1</v>
      </c>
      <c r="I56" s="59">
        <v>1</v>
      </c>
      <c r="J56" s="59">
        <v>1</v>
      </c>
    </row>
    <row r="57" spans="2:10" ht="21.75" customHeight="1" x14ac:dyDescent="0.55000000000000004">
      <c r="B57" s="56" t="s">
        <v>304</v>
      </c>
      <c r="C57" s="66" t="s">
        <v>214</v>
      </c>
      <c r="D57" s="58" t="s">
        <v>124</v>
      </c>
      <c r="E57" s="59">
        <v>4</v>
      </c>
      <c r="F57" s="59">
        <v>4</v>
      </c>
      <c r="G57" s="59">
        <v>3</v>
      </c>
      <c r="H57" s="59">
        <v>3</v>
      </c>
      <c r="I57" s="59">
        <v>3</v>
      </c>
      <c r="J57" s="59">
        <v>2</v>
      </c>
    </row>
    <row r="58" spans="2:10" ht="21.75" customHeight="1" x14ac:dyDescent="0.55000000000000004">
      <c r="B58" s="56" t="s">
        <v>305</v>
      </c>
      <c r="C58" s="66" t="s">
        <v>208</v>
      </c>
      <c r="D58" s="58" t="s">
        <v>124</v>
      </c>
      <c r="E58" s="59">
        <v>8</v>
      </c>
      <c r="F58" s="59">
        <v>8</v>
      </c>
      <c r="G58" s="59">
        <v>3</v>
      </c>
      <c r="H58" s="59">
        <v>3</v>
      </c>
      <c r="I58" s="59">
        <v>2</v>
      </c>
      <c r="J58" s="59">
        <v>2</v>
      </c>
    </row>
    <row r="59" spans="2:10" ht="21.75" customHeight="1" x14ac:dyDescent="0.55000000000000004">
      <c r="B59" s="56" t="s">
        <v>306</v>
      </c>
      <c r="C59" s="66" t="s">
        <v>215</v>
      </c>
      <c r="D59" s="58" t="s">
        <v>124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</row>
    <row r="60" spans="2:10" ht="21.75" customHeight="1" x14ac:dyDescent="0.55000000000000004">
      <c r="B60" s="56" t="s">
        <v>307</v>
      </c>
      <c r="C60" s="66" t="s">
        <v>216</v>
      </c>
      <c r="D60" s="58" t="s">
        <v>124</v>
      </c>
      <c r="E60" s="59">
        <v>2</v>
      </c>
      <c r="F60" s="59">
        <v>2</v>
      </c>
      <c r="G60" s="59">
        <v>0</v>
      </c>
      <c r="H60" s="59">
        <v>0</v>
      </c>
      <c r="I60" s="59">
        <v>0</v>
      </c>
      <c r="J60" s="59">
        <v>0</v>
      </c>
    </row>
    <row r="61" spans="2:10" ht="21.75" customHeight="1" x14ac:dyDescent="0.55000000000000004">
      <c r="B61" s="56" t="s">
        <v>308</v>
      </c>
      <c r="C61" s="66" t="s">
        <v>217</v>
      </c>
      <c r="D61" s="58" t="s">
        <v>124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</row>
    <row r="62" spans="2:10" ht="21.75" customHeight="1" x14ac:dyDescent="0.55000000000000004">
      <c r="B62" s="56" t="s">
        <v>309</v>
      </c>
      <c r="C62" s="66" t="s">
        <v>218</v>
      </c>
      <c r="D62" s="58" t="s">
        <v>124</v>
      </c>
      <c r="E62" s="59">
        <v>4</v>
      </c>
      <c r="F62" s="59">
        <v>4</v>
      </c>
      <c r="G62" s="59">
        <v>4</v>
      </c>
      <c r="H62" s="59">
        <v>4</v>
      </c>
      <c r="I62" s="59">
        <v>3</v>
      </c>
      <c r="J62" s="59">
        <v>2</v>
      </c>
    </row>
    <row r="63" spans="2:10" ht="21.75" customHeight="1" x14ac:dyDescent="0.55000000000000004">
      <c r="B63" s="56" t="s">
        <v>310</v>
      </c>
      <c r="C63" s="66" t="s">
        <v>158</v>
      </c>
      <c r="D63" s="58" t="s">
        <v>124</v>
      </c>
      <c r="E63" s="59">
        <v>3</v>
      </c>
      <c r="F63" s="59">
        <v>3</v>
      </c>
      <c r="G63" s="59">
        <v>2</v>
      </c>
      <c r="H63" s="59">
        <v>1</v>
      </c>
      <c r="I63" s="59">
        <v>0</v>
      </c>
      <c r="J63" s="59">
        <v>0</v>
      </c>
    </row>
    <row r="64" spans="2:10" ht="21.75" customHeight="1" x14ac:dyDescent="0.55000000000000004">
      <c r="B64" s="56" t="s">
        <v>311</v>
      </c>
      <c r="C64" s="76" t="s">
        <v>219</v>
      </c>
      <c r="D64" s="73" t="s">
        <v>124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</row>
    <row r="65" spans="2:10" ht="21.75" customHeight="1" x14ac:dyDescent="0.55000000000000004">
      <c r="B65" s="56" t="s">
        <v>312</v>
      </c>
      <c r="C65" s="66" t="s">
        <v>225</v>
      </c>
      <c r="D65" s="79" t="s">
        <v>226</v>
      </c>
      <c r="E65" s="59">
        <v>1</v>
      </c>
      <c r="F65" s="59">
        <v>1</v>
      </c>
      <c r="G65" s="59">
        <v>1</v>
      </c>
      <c r="H65" s="59">
        <v>1</v>
      </c>
      <c r="I65" s="59">
        <v>1</v>
      </c>
      <c r="J65" s="59">
        <v>1</v>
      </c>
    </row>
    <row r="66" spans="2:10" ht="21.75" customHeight="1" x14ac:dyDescent="0.55000000000000004">
      <c r="B66" s="56" t="s">
        <v>313</v>
      </c>
      <c r="C66" s="57" t="s">
        <v>227</v>
      </c>
      <c r="D66" s="79" t="s">
        <v>226</v>
      </c>
      <c r="E66" s="59">
        <v>2</v>
      </c>
      <c r="F66" s="59">
        <v>2</v>
      </c>
      <c r="G66" s="59">
        <v>1</v>
      </c>
      <c r="H66" s="59">
        <v>1</v>
      </c>
      <c r="I66" s="59">
        <v>1</v>
      </c>
      <c r="J66" s="59">
        <v>1</v>
      </c>
    </row>
    <row r="67" spans="2:10" ht="21.75" customHeight="1" x14ac:dyDescent="0.55000000000000004">
      <c r="B67" s="56" t="s">
        <v>314</v>
      </c>
      <c r="C67" s="66" t="s">
        <v>228</v>
      </c>
      <c r="D67" s="79" t="s">
        <v>226</v>
      </c>
      <c r="E67" s="59">
        <v>1</v>
      </c>
      <c r="F67" s="59">
        <v>1</v>
      </c>
      <c r="G67" s="59">
        <v>0</v>
      </c>
      <c r="H67" s="59">
        <v>0</v>
      </c>
      <c r="I67" s="59">
        <v>0</v>
      </c>
      <c r="J67" s="59">
        <v>0</v>
      </c>
    </row>
    <row r="68" spans="2:10" ht="21.75" customHeight="1" x14ac:dyDescent="0.55000000000000004">
      <c r="B68" s="56" t="s">
        <v>315</v>
      </c>
      <c r="C68" s="57" t="s">
        <v>229</v>
      </c>
      <c r="D68" s="79" t="s">
        <v>226</v>
      </c>
      <c r="E68" s="59">
        <v>5</v>
      </c>
      <c r="F68" s="59">
        <v>5</v>
      </c>
      <c r="G68" s="59">
        <v>2</v>
      </c>
      <c r="H68" s="59">
        <v>2</v>
      </c>
      <c r="I68" s="59">
        <v>2</v>
      </c>
      <c r="J68" s="59">
        <v>2</v>
      </c>
    </row>
    <row r="69" spans="2:10" ht="21.75" customHeight="1" x14ac:dyDescent="0.55000000000000004">
      <c r="B69" s="56" t="s">
        <v>316</v>
      </c>
      <c r="C69" s="57" t="s">
        <v>230</v>
      </c>
      <c r="D69" s="79" t="s">
        <v>226</v>
      </c>
      <c r="E69" s="59">
        <v>6</v>
      </c>
      <c r="F69" s="59">
        <v>6</v>
      </c>
      <c r="G69" s="59">
        <v>4</v>
      </c>
      <c r="H69" s="59">
        <v>4</v>
      </c>
      <c r="I69" s="59">
        <v>2</v>
      </c>
      <c r="J69" s="59">
        <v>1</v>
      </c>
    </row>
    <row r="70" spans="2:10" ht="21.75" customHeight="1" x14ac:dyDescent="0.55000000000000004">
      <c r="B70" s="56" t="s">
        <v>317</v>
      </c>
      <c r="C70" s="57" t="s">
        <v>231</v>
      </c>
      <c r="D70" s="79" t="s">
        <v>232</v>
      </c>
      <c r="E70" s="59">
        <v>5</v>
      </c>
      <c r="F70" s="59">
        <v>5</v>
      </c>
      <c r="G70" s="59">
        <v>5</v>
      </c>
      <c r="H70" s="59">
        <v>5</v>
      </c>
      <c r="I70" s="59">
        <v>4</v>
      </c>
      <c r="J70" s="59">
        <v>4</v>
      </c>
    </row>
    <row r="71" spans="2:10" ht="21.75" customHeight="1" x14ac:dyDescent="0.55000000000000004">
      <c r="B71" s="56" t="s">
        <v>318</v>
      </c>
      <c r="C71" s="57" t="s">
        <v>372</v>
      </c>
      <c r="D71" s="79" t="s">
        <v>234</v>
      </c>
      <c r="E71" s="59">
        <v>1</v>
      </c>
      <c r="F71" s="59">
        <v>1</v>
      </c>
      <c r="G71" s="59">
        <v>1</v>
      </c>
      <c r="H71" s="59">
        <v>1</v>
      </c>
      <c r="I71" s="59">
        <v>1</v>
      </c>
      <c r="J71" s="59">
        <v>1</v>
      </c>
    </row>
    <row r="72" spans="2:10" ht="21.75" customHeight="1" x14ac:dyDescent="0.55000000000000004">
      <c r="B72" s="56" t="s">
        <v>319</v>
      </c>
      <c r="C72" s="57" t="s">
        <v>373</v>
      </c>
      <c r="D72" s="79" t="s">
        <v>234</v>
      </c>
      <c r="E72" s="59">
        <v>3</v>
      </c>
      <c r="F72" s="59">
        <v>3</v>
      </c>
      <c r="G72" s="59">
        <v>3</v>
      </c>
      <c r="H72" s="59">
        <v>3</v>
      </c>
      <c r="I72" s="59">
        <v>2</v>
      </c>
      <c r="J72" s="59">
        <v>2</v>
      </c>
    </row>
    <row r="73" spans="2:10" ht="21.75" customHeight="1" x14ac:dyDescent="0.55000000000000004">
      <c r="B73" s="56" t="s">
        <v>320</v>
      </c>
      <c r="C73" s="57" t="s">
        <v>374</v>
      </c>
      <c r="D73" s="79" t="s">
        <v>234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</row>
    <row r="74" spans="2:10" ht="21.75" customHeight="1" x14ac:dyDescent="0.55000000000000004">
      <c r="B74" s="56" t="s">
        <v>321</v>
      </c>
      <c r="C74" s="58" t="s">
        <v>375</v>
      </c>
      <c r="D74" s="79" t="s">
        <v>238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</row>
    <row r="75" spans="2:10" ht="21.75" customHeight="1" x14ac:dyDescent="0.55000000000000004">
      <c r="B75" s="56" t="s">
        <v>322</v>
      </c>
      <c r="C75" s="58" t="s">
        <v>239</v>
      </c>
      <c r="D75" s="79" t="s">
        <v>238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</row>
    <row r="76" spans="2:10" ht="21.75" customHeight="1" x14ac:dyDescent="0.55000000000000004">
      <c r="B76" s="56" t="s">
        <v>323</v>
      </c>
      <c r="C76" s="58" t="s">
        <v>376</v>
      </c>
      <c r="D76" s="79" t="s">
        <v>238</v>
      </c>
      <c r="E76" s="59">
        <v>2</v>
      </c>
      <c r="F76" s="59">
        <v>2</v>
      </c>
      <c r="G76" s="59">
        <v>2</v>
      </c>
      <c r="H76" s="59">
        <v>2</v>
      </c>
      <c r="I76" s="59">
        <v>2</v>
      </c>
      <c r="J76" s="59">
        <v>2</v>
      </c>
    </row>
    <row r="77" spans="2:10" ht="21.75" customHeight="1" x14ac:dyDescent="0.55000000000000004">
      <c r="B77" s="56" t="s">
        <v>324</v>
      </c>
      <c r="C77" s="58" t="s">
        <v>377</v>
      </c>
      <c r="D77" s="79" t="s">
        <v>238</v>
      </c>
      <c r="E77" s="59">
        <v>1</v>
      </c>
      <c r="F77" s="59">
        <v>1</v>
      </c>
      <c r="G77" s="59">
        <v>0</v>
      </c>
      <c r="H77" s="59">
        <v>0</v>
      </c>
      <c r="I77" s="59">
        <v>0</v>
      </c>
      <c r="J77" s="59">
        <v>0</v>
      </c>
    </row>
    <row r="78" spans="2:10" ht="21.75" customHeight="1" x14ac:dyDescent="0.55000000000000004">
      <c r="B78" s="56" t="s">
        <v>325</v>
      </c>
      <c r="C78" s="58" t="s">
        <v>378</v>
      </c>
      <c r="D78" s="79" t="s">
        <v>238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</row>
    <row r="79" spans="2:10" ht="21.75" customHeight="1" x14ac:dyDescent="0.55000000000000004">
      <c r="B79" s="56" t="s">
        <v>326</v>
      </c>
      <c r="C79" s="68" t="s">
        <v>242</v>
      </c>
      <c r="D79" s="79" t="s">
        <v>243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</row>
    <row r="80" spans="2:10" ht="21.75" customHeight="1" x14ac:dyDescent="0.55000000000000004">
      <c r="B80" s="56" t="s">
        <v>327</v>
      </c>
      <c r="C80" s="68" t="s">
        <v>244</v>
      </c>
      <c r="D80" s="79" t="s">
        <v>243</v>
      </c>
      <c r="E80" s="59">
        <v>1</v>
      </c>
      <c r="F80" s="59">
        <v>1</v>
      </c>
      <c r="G80" s="59">
        <v>0</v>
      </c>
      <c r="H80" s="59">
        <v>0</v>
      </c>
      <c r="I80" s="59">
        <v>0</v>
      </c>
      <c r="J80" s="59">
        <v>0</v>
      </c>
    </row>
    <row r="81" spans="2:10" ht="21.75" customHeight="1" x14ac:dyDescent="0.55000000000000004">
      <c r="B81" s="56" t="s">
        <v>328</v>
      </c>
      <c r="C81" s="68" t="s">
        <v>245</v>
      </c>
      <c r="D81" s="79" t="s">
        <v>243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</row>
    <row r="82" spans="2:10" ht="21.75" customHeight="1" x14ac:dyDescent="0.55000000000000004">
      <c r="B82" s="56" t="s">
        <v>329</v>
      </c>
      <c r="C82" s="80" t="s">
        <v>246</v>
      </c>
      <c r="D82" s="81" t="s">
        <v>247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</row>
    <row r="83" spans="2:10" ht="21.75" customHeight="1" x14ac:dyDescent="0.55000000000000004">
      <c r="B83" s="56" t="s">
        <v>330</v>
      </c>
      <c r="C83" s="82" t="s">
        <v>248</v>
      </c>
      <c r="D83" s="81" t="s">
        <v>247</v>
      </c>
      <c r="E83" s="59">
        <v>1</v>
      </c>
      <c r="F83" s="59">
        <v>1</v>
      </c>
      <c r="G83" s="59">
        <v>0</v>
      </c>
      <c r="H83" s="59">
        <v>0</v>
      </c>
      <c r="I83" s="59">
        <v>0</v>
      </c>
      <c r="J83" s="59">
        <v>0</v>
      </c>
    </row>
    <row r="84" spans="2:10" ht="21.75" customHeight="1" x14ac:dyDescent="0.55000000000000004">
      <c r="B84" s="94" t="s">
        <v>331</v>
      </c>
      <c r="C84" s="95" t="s">
        <v>249</v>
      </c>
      <c r="D84" s="96" t="s">
        <v>247</v>
      </c>
      <c r="E84" s="97">
        <v>3</v>
      </c>
      <c r="F84" s="97">
        <v>3</v>
      </c>
      <c r="G84" s="97">
        <v>2</v>
      </c>
      <c r="H84" s="97">
        <v>2</v>
      </c>
      <c r="I84" s="97">
        <v>2</v>
      </c>
      <c r="J84" s="97">
        <v>2</v>
      </c>
    </row>
    <row r="85" spans="2:10" ht="21.75" customHeight="1" x14ac:dyDescent="0.55000000000000004">
      <c r="B85" s="124" t="s">
        <v>113</v>
      </c>
      <c r="C85" s="124"/>
      <c r="D85" s="124"/>
      <c r="E85" s="63">
        <f>SUM(E4:E84)</f>
        <v>626</v>
      </c>
      <c r="F85" s="63">
        <f t="shared" ref="F85:J85" si="0">SUM(F4:F84)</f>
        <v>402</v>
      </c>
      <c r="G85" s="63">
        <f t="shared" si="0"/>
        <v>298</v>
      </c>
      <c r="H85" s="63">
        <f t="shared" si="0"/>
        <v>292</v>
      </c>
      <c r="I85" s="63">
        <f t="shared" si="0"/>
        <v>246</v>
      </c>
      <c r="J85" s="63">
        <f t="shared" si="0"/>
        <v>233</v>
      </c>
    </row>
  </sheetData>
  <mergeCells count="1">
    <mergeCell ref="B85:D85"/>
  </mergeCells>
  <dataValidations count="2">
    <dataValidation type="textLength" operator="lessThan" allowBlank="1" showInputMessage="1" showErrorMessage="1" errorTitle="เกิน 250 ตัวอักษร" sqref="C4:C84">
      <formula1>250</formula1>
    </dataValidation>
    <dataValidation type="textLength" operator="lessThan" allowBlank="1" showInputMessage="1" showErrorMessage="1" errorTitle="เกิน 150 ตัวอักษร" sqref="D4:D84">
      <formula1>150</formula1>
    </dataValidation>
  </dataValidations>
  <pageMargins left="0.19685039370078741" right="0.19685039370078741" top="0.39370078740157483" bottom="0.27559055118110237" header="0.31496062992125984" footer="0.31496062992125984"/>
  <pageSetup paperSize="9" scale="8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B79" workbookViewId="0">
      <selection activeCell="C4" sqref="C4:J90"/>
    </sheetView>
  </sheetViews>
  <sheetFormatPr defaultRowHeight="21.75" customHeight="1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126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ht="24" x14ac:dyDescent="0.55000000000000004">
      <c r="A4" s="6" t="s">
        <v>17</v>
      </c>
      <c r="B4" s="23" t="s">
        <v>251</v>
      </c>
      <c r="C4" s="12" t="s">
        <v>149</v>
      </c>
      <c r="D4" s="44" t="s">
        <v>1</v>
      </c>
      <c r="E4" s="16">
        <v>4</v>
      </c>
      <c r="F4" s="16">
        <v>4</v>
      </c>
      <c r="G4" s="16">
        <v>3</v>
      </c>
      <c r="H4" s="16">
        <v>3</v>
      </c>
      <c r="I4" s="16">
        <v>3</v>
      </c>
      <c r="J4" s="16">
        <v>3</v>
      </c>
    </row>
    <row r="5" spans="1:10" ht="21.75" customHeight="1" x14ac:dyDescent="0.55000000000000004">
      <c r="B5" s="23" t="s">
        <v>252</v>
      </c>
      <c r="C5" s="12" t="s">
        <v>385</v>
      </c>
      <c r="D5" s="44" t="s">
        <v>379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</row>
    <row r="6" spans="1:10" ht="21.75" customHeight="1" x14ac:dyDescent="0.55000000000000004">
      <c r="B6" s="23" t="s">
        <v>253</v>
      </c>
      <c r="C6" s="12" t="s">
        <v>386</v>
      </c>
      <c r="D6" s="44" t="s">
        <v>379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</row>
    <row r="7" spans="1:10" ht="21.75" customHeight="1" x14ac:dyDescent="0.55000000000000004">
      <c r="B7" s="23" t="s">
        <v>254</v>
      </c>
      <c r="C7" s="12" t="s">
        <v>387</v>
      </c>
      <c r="D7" s="44" t="s">
        <v>379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</row>
    <row r="8" spans="1:10" ht="21.75" customHeight="1" x14ac:dyDescent="0.55000000000000004">
      <c r="B8" s="23" t="s">
        <v>255</v>
      </c>
      <c r="C8" s="12" t="s">
        <v>388</v>
      </c>
      <c r="D8" s="44" t="s">
        <v>379</v>
      </c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</row>
    <row r="9" spans="1:10" ht="21.75" customHeight="1" x14ac:dyDescent="0.55000000000000004">
      <c r="B9" s="23" t="s">
        <v>256</v>
      </c>
      <c r="C9" s="12" t="s">
        <v>389</v>
      </c>
      <c r="D9" s="44" t="s">
        <v>379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</row>
    <row r="10" spans="1:10" ht="21.75" customHeight="1" x14ac:dyDescent="0.55000000000000004">
      <c r="B10" s="23" t="s">
        <v>257</v>
      </c>
      <c r="C10" s="39" t="s">
        <v>154</v>
      </c>
      <c r="D10" s="44" t="s">
        <v>379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21.75" customHeight="1" x14ac:dyDescent="0.55000000000000004">
      <c r="B11" s="23" t="s">
        <v>258</v>
      </c>
      <c r="C11" s="46" t="s">
        <v>380</v>
      </c>
      <c r="D11" s="46" t="s">
        <v>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21.75" customHeight="1" x14ac:dyDescent="0.55000000000000004">
      <c r="B12" s="23" t="s">
        <v>259</v>
      </c>
      <c r="C12" s="37" t="s">
        <v>157</v>
      </c>
      <c r="D12" s="44" t="s">
        <v>5</v>
      </c>
      <c r="E12" s="16">
        <v>2</v>
      </c>
      <c r="F12" s="16">
        <v>2</v>
      </c>
      <c r="G12" s="16">
        <v>1</v>
      </c>
      <c r="H12" s="16">
        <v>1</v>
      </c>
      <c r="I12" s="16">
        <v>1</v>
      </c>
      <c r="J12" s="16">
        <v>1</v>
      </c>
    </row>
    <row r="13" spans="1:10" ht="21.75" customHeight="1" x14ac:dyDescent="0.55000000000000004">
      <c r="B13" s="23" t="s">
        <v>260</v>
      </c>
      <c r="C13" s="37" t="s">
        <v>158</v>
      </c>
      <c r="D13" s="44" t="s">
        <v>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21.75" customHeight="1" x14ac:dyDescent="0.55000000000000004">
      <c r="B14" s="23" t="s">
        <v>261</v>
      </c>
      <c r="C14" s="37" t="s">
        <v>159</v>
      </c>
      <c r="D14" s="44" t="s">
        <v>5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</row>
    <row r="15" spans="1:10" ht="21.75" customHeight="1" x14ac:dyDescent="0.55000000000000004">
      <c r="B15" s="23" t="s">
        <v>262</v>
      </c>
      <c r="C15" s="37" t="s">
        <v>160</v>
      </c>
      <c r="D15" s="44" t="s">
        <v>5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0" ht="21.75" customHeight="1" x14ac:dyDescent="0.55000000000000004">
      <c r="B16" s="23" t="s">
        <v>263</v>
      </c>
      <c r="C16" s="37" t="s">
        <v>161</v>
      </c>
      <c r="D16" s="44" t="s">
        <v>5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2:10" ht="21.75" customHeight="1" x14ac:dyDescent="0.55000000000000004">
      <c r="B17" s="23" t="s">
        <v>264</v>
      </c>
      <c r="C17" s="37" t="s">
        <v>162</v>
      </c>
      <c r="D17" s="44" t="s">
        <v>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2:10" ht="21.75" customHeight="1" x14ac:dyDescent="0.55000000000000004">
      <c r="B18" s="23" t="s">
        <v>265</v>
      </c>
      <c r="C18" s="37" t="s">
        <v>163</v>
      </c>
      <c r="D18" s="44" t="s">
        <v>5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</row>
    <row r="19" spans="2:10" ht="21.75" customHeight="1" x14ac:dyDescent="0.55000000000000004">
      <c r="B19" s="23" t="s">
        <v>266</v>
      </c>
      <c r="C19" s="38" t="s">
        <v>164</v>
      </c>
      <c r="D19" s="46" t="s">
        <v>5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</row>
    <row r="20" spans="2:10" ht="21.75" customHeight="1" x14ac:dyDescent="0.55000000000000004">
      <c r="B20" s="23" t="s">
        <v>267</v>
      </c>
      <c r="C20" s="31" t="s">
        <v>173</v>
      </c>
      <c r="D20" s="44" t="s">
        <v>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2:10" ht="21.75" customHeight="1" x14ac:dyDescent="0.55000000000000004">
      <c r="B21" s="23" t="s">
        <v>268</v>
      </c>
      <c r="C21" s="31" t="s">
        <v>174</v>
      </c>
      <c r="D21" s="44" t="s">
        <v>6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</row>
    <row r="22" spans="2:10" ht="21.75" customHeight="1" x14ac:dyDescent="0.55000000000000004">
      <c r="B22" s="23" t="s">
        <v>269</v>
      </c>
      <c r="C22" s="31" t="s">
        <v>175</v>
      </c>
      <c r="D22" s="44" t="s">
        <v>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2:10" ht="21.75" customHeight="1" x14ac:dyDescent="0.55000000000000004">
      <c r="B23" s="23" t="s">
        <v>270</v>
      </c>
      <c r="C23" s="31" t="s">
        <v>176</v>
      </c>
      <c r="D23" s="44" t="s">
        <v>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2:10" ht="21.75" customHeight="1" x14ac:dyDescent="0.55000000000000004">
      <c r="B24" s="23" t="s">
        <v>271</v>
      </c>
      <c r="C24" s="31" t="s">
        <v>177</v>
      </c>
      <c r="D24" s="44" t="s">
        <v>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2:10" ht="21.75" customHeight="1" x14ac:dyDescent="0.55000000000000004">
      <c r="B25" s="23" t="s">
        <v>272</v>
      </c>
      <c r="C25" s="31" t="s">
        <v>178</v>
      </c>
      <c r="D25" s="44" t="s">
        <v>6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2:10" ht="21.75" customHeight="1" x14ac:dyDescent="0.55000000000000004">
      <c r="B26" s="23" t="s">
        <v>273</v>
      </c>
      <c r="C26" s="31" t="s">
        <v>179</v>
      </c>
      <c r="D26" s="44" t="s">
        <v>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  <row r="27" spans="2:10" ht="21.75" customHeight="1" x14ac:dyDescent="0.55000000000000004">
      <c r="B27" s="23" t="s">
        <v>274</v>
      </c>
      <c r="C27" s="31" t="s">
        <v>180</v>
      </c>
      <c r="D27" s="44" t="s">
        <v>6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</row>
    <row r="28" spans="2:10" ht="21.75" customHeight="1" x14ac:dyDescent="0.55000000000000004">
      <c r="B28" s="23" t="s">
        <v>275</v>
      </c>
      <c r="C28" s="31" t="s">
        <v>181</v>
      </c>
      <c r="D28" s="44" t="s">
        <v>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2:10" ht="21.75" customHeight="1" x14ac:dyDescent="0.55000000000000004">
      <c r="B29" s="23" t="s">
        <v>276</v>
      </c>
      <c r="C29" s="33" t="s">
        <v>182</v>
      </c>
      <c r="D29" s="44" t="s">
        <v>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</row>
    <row r="30" spans="2:10" ht="21.75" customHeight="1" x14ac:dyDescent="0.55000000000000004">
      <c r="B30" s="23" t="s">
        <v>277</v>
      </c>
      <c r="C30" s="9" t="s">
        <v>183</v>
      </c>
      <c r="D30" s="44" t="s">
        <v>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2:10" ht="21.75" customHeight="1" x14ac:dyDescent="0.55000000000000004">
      <c r="B31" s="23" t="s">
        <v>278</v>
      </c>
      <c r="C31" s="12" t="s">
        <v>184</v>
      </c>
      <c r="D31" s="44" t="s">
        <v>7</v>
      </c>
      <c r="E31" s="16">
        <v>3</v>
      </c>
      <c r="F31" s="16">
        <v>3</v>
      </c>
      <c r="G31" s="16">
        <v>3</v>
      </c>
      <c r="H31" s="16">
        <v>3</v>
      </c>
      <c r="I31" s="16">
        <v>3</v>
      </c>
      <c r="J31" s="16">
        <v>3</v>
      </c>
    </row>
    <row r="32" spans="2:10" ht="21.75" customHeight="1" x14ac:dyDescent="0.55000000000000004">
      <c r="B32" s="23" t="s">
        <v>279</v>
      </c>
      <c r="C32" s="12" t="s">
        <v>390</v>
      </c>
      <c r="D32" s="44" t="s">
        <v>7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</row>
    <row r="33" spans="2:10" ht="21.75" customHeight="1" x14ac:dyDescent="0.55000000000000004">
      <c r="B33" s="23" t="s">
        <v>280</v>
      </c>
      <c r="C33" s="9" t="s">
        <v>187</v>
      </c>
      <c r="D33" s="44" t="s">
        <v>8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</row>
    <row r="34" spans="2:10" ht="21.75" customHeight="1" x14ac:dyDescent="0.55000000000000004">
      <c r="B34" s="23" t="s">
        <v>281</v>
      </c>
      <c r="C34" s="9" t="s">
        <v>188</v>
      </c>
      <c r="D34" s="44" t="s">
        <v>8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</row>
    <row r="35" spans="2:10" ht="21.75" customHeight="1" x14ac:dyDescent="0.55000000000000004">
      <c r="B35" s="23" t="s">
        <v>282</v>
      </c>
      <c r="C35" s="9" t="s">
        <v>189</v>
      </c>
      <c r="D35" s="44" t="s">
        <v>8</v>
      </c>
      <c r="E35" s="16">
        <v>2</v>
      </c>
      <c r="F35" s="16">
        <v>2</v>
      </c>
      <c r="G35" s="16">
        <v>1</v>
      </c>
      <c r="H35" s="16">
        <v>1</v>
      </c>
      <c r="I35" s="16">
        <v>1</v>
      </c>
      <c r="J35" s="16">
        <v>1</v>
      </c>
    </row>
    <row r="36" spans="2:10" ht="21.75" customHeight="1" x14ac:dyDescent="0.55000000000000004">
      <c r="B36" s="23" t="s">
        <v>283</v>
      </c>
      <c r="C36" s="9" t="s">
        <v>355</v>
      </c>
      <c r="D36" s="44" t="s">
        <v>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2:10" ht="21.75" customHeight="1" x14ac:dyDescent="0.55000000000000004">
      <c r="B37" s="23" t="s">
        <v>284</v>
      </c>
      <c r="C37" s="9" t="s">
        <v>191</v>
      </c>
      <c r="D37" s="44" t="s">
        <v>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2:10" ht="21.75" customHeight="1" x14ac:dyDescent="0.55000000000000004">
      <c r="B38" s="23" t="s">
        <v>285</v>
      </c>
      <c r="C38" s="9" t="s">
        <v>192</v>
      </c>
      <c r="D38" s="44" t="s">
        <v>8</v>
      </c>
      <c r="E38" s="16">
        <v>1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</row>
    <row r="39" spans="2:10" ht="21.75" customHeight="1" x14ac:dyDescent="0.55000000000000004">
      <c r="B39" s="23" t="s">
        <v>286</v>
      </c>
      <c r="C39" s="43" t="s">
        <v>195</v>
      </c>
      <c r="D39" s="47" t="s">
        <v>9</v>
      </c>
      <c r="E39" s="16">
        <v>1</v>
      </c>
      <c r="F39" s="16">
        <v>1</v>
      </c>
      <c r="G39" s="16">
        <v>1</v>
      </c>
      <c r="H39" s="16">
        <v>1</v>
      </c>
      <c r="I39" s="16">
        <v>0</v>
      </c>
      <c r="J39" s="16">
        <v>0</v>
      </c>
    </row>
    <row r="40" spans="2:10" ht="21.75" customHeight="1" x14ac:dyDescent="0.55000000000000004">
      <c r="B40" s="23" t="s">
        <v>287</v>
      </c>
      <c r="C40" s="9" t="s">
        <v>365</v>
      </c>
      <c r="D40" s="44" t="s">
        <v>14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2:10" ht="21.75" customHeight="1" x14ac:dyDescent="0.55000000000000004">
      <c r="B41" s="23" t="s">
        <v>288</v>
      </c>
      <c r="C41" s="9" t="s">
        <v>366</v>
      </c>
      <c r="D41" s="44" t="s">
        <v>14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</row>
    <row r="42" spans="2:10" ht="21.75" customHeight="1" x14ac:dyDescent="0.55000000000000004">
      <c r="B42" s="23" t="s">
        <v>289</v>
      </c>
      <c r="C42" s="9" t="s">
        <v>367</v>
      </c>
      <c r="D42" s="44" t="s">
        <v>14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2:10" ht="21.75" customHeight="1" x14ac:dyDescent="0.55000000000000004">
      <c r="B43" s="23" t="s">
        <v>290</v>
      </c>
      <c r="C43" s="9" t="s">
        <v>368</v>
      </c>
      <c r="D43" s="44" t="s">
        <v>14</v>
      </c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</row>
    <row r="44" spans="2:10" ht="21.75" customHeight="1" x14ac:dyDescent="0.55000000000000004">
      <c r="B44" s="23" t="s">
        <v>291</v>
      </c>
      <c r="C44" s="34" t="s">
        <v>200</v>
      </c>
      <c r="D44" s="44" t="s">
        <v>13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</row>
    <row r="45" spans="2:10" ht="21.75" customHeight="1" x14ac:dyDescent="0.55000000000000004">
      <c r="B45" s="23" t="s">
        <v>292</v>
      </c>
      <c r="C45" s="34" t="s">
        <v>201</v>
      </c>
      <c r="D45" s="44" t="s">
        <v>13</v>
      </c>
      <c r="E45" s="16">
        <v>2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</row>
    <row r="46" spans="2:10" ht="21.75" customHeight="1" x14ac:dyDescent="0.55000000000000004">
      <c r="B46" s="23" t="s">
        <v>293</v>
      </c>
      <c r="C46" s="34" t="s">
        <v>202</v>
      </c>
      <c r="D46" s="44" t="s">
        <v>13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2:10" ht="21.75" customHeight="1" x14ac:dyDescent="0.55000000000000004">
      <c r="B47" s="23" t="s">
        <v>294</v>
      </c>
      <c r="C47" s="34" t="s">
        <v>203</v>
      </c>
      <c r="D47" s="44" t="s">
        <v>13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2:10" ht="21.75" customHeight="1" x14ac:dyDescent="0.55000000000000004">
      <c r="B48" s="23" t="s">
        <v>295</v>
      </c>
      <c r="C48" s="35" t="s">
        <v>204</v>
      </c>
      <c r="D48" s="46" t="s">
        <v>13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</row>
    <row r="49" spans="2:10" ht="21.75" customHeight="1" x14ac:dyDescent="0.55000000000000004">
      <c r="B49" s="23" t="s">
        <v>296</v>
      </c>
      <c r="C49" s="34" t="s">
        <v>205</v>
      </c>
      <c r="D49" s="44" t="s">
        <v>13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2:10" ht="21.75" customHeight="1" x14ac:dyDescent="0.55000000000000004">
      <c r="B50" s="23" t="s">
        <v>297</v>
      </c>
      <c r="C50" s="35" t="s">
        <v>206</v>
      </c>
      <c r="D50" s="44" t="s">
        <v>13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</row>
    <row r="51" spans="2:10" ht="21.75" customHeight="1" x14ac:dyDescent="0.55000000000000004">
      <c r="B51" s="23" t="s">
        <v>298</v>
      </c>
      <c r="C51" s="37" t="s">
        <v>207</v>
      </c>
      <c r="D51" s="48" t="s">
        <v>11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</row>
    <row r="52" spans="2:10" ht="21.75" customHeight="1" x14ac:dyDescent="0.55000000000000004">
      <c r="B52" s="23" t="s">
        <v>299</v>
      </c>
      <c r="C52" s="37" t="s">
        <v>208</v>
      </c>
      <c r="D52" s="48" t="s">
        <v>11</v>
      </c>
      <c r="E52" s="16">
        <v>3</v>
      </c>
      <c r="F52" s="16">
        <v>3</v>
      </c>
      <c r="G52" s="16">
        <v>3</v>
      </c>
      <c r="H52" s="16">
        <v>3</v>
      </c>
      <c r="I52" s="16">
        <v>3</v>
      </c>
      <c r="J52" s="16">
        <v>3</v>
      </c>
    </row>
    <row r="53" spans="2:10" ht="21.75" customHeight="1" x14ac:dyDescent="0.55000000000000004">
      <c r="B53" s="23" t="s">
        <v>300</v>
      </c>
      <c r="C53" s="37" t="s">
        <v>209</v>
      </c>
      <c r="D53" s="48" t="s">
        <v>11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</row>
    <row r="54" spans="2:10" ht="21.75" customHeight="1" x14ac:dyDescent="0.55000000000000004">
      <c r="B54" s="23" t="s">
        <v>301</v>
      </c>
      <c r="C54" s="38" t="s">
        <v>210</v>
      </c>
      <c r="D54" s="48" t="s">
        <v>11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</row>
    <row r="55" spans="2:10" ht="21.75" customHeight="1" x14ac:dyDescent="0.55000000000000004">
      <c r="B55" s="23" t="s">
        <v>302</v>
      </c>
      <c r="C55" s="12" t="s">
        <v>391</v>
      </c>
      <c r="D55" s="44" t="s">
        <v>114</v>
      </c>
      <c r="E55" s="16">
        <v>1</v>
      </c>
      <c r="F55" s="16">
        <v>1</v>
      </c>
      <c r="G55" s="16">
        <v>1</v>
      </c>
      <c r="H55" s="16">
        <v>1</v>
      </c>
      <c r="I55" s="16">
        <v>0</v>
      </c>
      <c r="J55" s="16">
        <v>0</v>
      </c>
    </row>
    <row r="56" spans="2:10" ht="21.75" customHeight="1" x14ac:dyDescent="0.55000000000000004">
      <c r="B56" s="23" t="s">
        <v>303</v>
      </c>
      <c r="C56" s="12" t="s">
        <v>392</v>
      </c>
      <c r="D56" s="44" t="s">
        <v>114</v>
      </c>
      <c r="E56" s="16">
        <v>1</v>
      </c>
      <c r="F56" s="16">
        <v>1</v>
      </c>
      <c r="G56" s="16">
        <v>1</v>
      </c>
      <c r="H56" s="16">
        <v>1</v>
      </c>
      <c r="I56" s="16">
        <v>0</v>
      </c>
      <c r="J56" s="16">
        <v>0</v>
      </c>
    </row>
    <row r="57" spans="2:10" ht="21.75" customHeight="1" x14ac:dyDescent="0.55000000000000004">
      <c r="B57" s="23" t="s">
        <v>304</v>
      </c>
      <c r="C57" s="12" t="s">
        <v>393</v>
      </c>
      <c r="D57" s="44" t="s">
        <v>114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</row>
    <row r="58" spans="2:10" ht="21.75" customHeight="1" x14ac:dyDescent="0.55000000000000004">
      <c r="B58" s="23" t="s">
        <v>305</v>
      </c>
      <c r="C58" s="37" t="s">
        <v>214</v>
      </c>
      <c r="D58" s="44" t="s">
        <v>124</v>
      </c>
      <c r="E58" s="16">
        <v>3</v>
      </c>
      <c r="F58" s="16">
        <v>3</v>
      </c>
      <c r="G58" s="16">
        <v>3</v>
      </c>
      <c r="H58" s="16">
        <v>3</v>
      </c>
      <c r="I58" s="16">
        <v>2</v>
      </c>
      <c r="J58" s="16">
        <v>2</v>
      </c>
    </row>
    <row r="59" spans="2:10" ht="21.75" customHeight="1" x14ac:dyDescent="0.55000000000000004">
      <c r="B59" s="23" t="s">
        <v>306</v>
      </c>
      <c r="C59" s="37" t="s">
        <v>208</v>
      </c>
      <c r="D59" s="44" t="s">
        <v>124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</row>
    <row r="60" spans="2:10" ht="21.75" customHeight="1" x14ac:dyDescent="0.55000000000000004">
      <c r="B60" s="23" t="s">
        <v>307</v>
      </c>
      <c r="C60" s="37" t="s">
        <v>215</v>
      </c>
      <c r="D60" s="44" t="s">
        <v>124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</row>
    <row r="61" spans="2:10" ht="21.75" customHeight="1" x14ac:dyDescent="0.55000000000000004">
      <c r="B61" s="23" t="s">
        <v>308</v>
      </c>
      <c r="C61" s="37" t="s">
        <v>216</v>
      </c>
      <c r="D61" s="44" t="s">
        <v>124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</row>
    <row r="62" spans="2:10" ht="21.75" customHeight="1" x14ac:dyDescent="0.55000000000000004">
      <c r="B62" s="23" t="s">
        <v>309</v>
      </c>
      <c r="C62" s="37" t="s">
        <v>217</v>
      </c>
      <c r="D62" s="44" t="s">
        <v>124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</row>
    <row r="63" spans="2:10" ht="21.75" customHeight="1" x14ac:dyDescent="0.55000000000000004">
      <c r="B63" s="23" t="s">
        <v>310</v>
      </c>
      <c r="C63" s="37" t="s">
        <v>218</v>
      </c>
      <c r="D63" s="44" t="s">
        <v>124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1</v>
      </c>
    </row>
    <row r="64" spans="2:10" ht="21.75" customHeight="1" x14ac:dyDescent="0.55000000000000004">
      <c r="B64" s="23" t="s">
        <v>311</v>
      </c>
      <c r="C64" s="37" t="s">
        <v>158</v>
      </c>
      <c r="D64" s="44" t="s">
        <v>124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1</v>
      </c>
    </row>
    <row r="65" spans="2:10" ht="21.75" customHeight="1" x14ac:dyDescent="0.55000000000000004">
      <c r="B65" s="23" t="s">
        <v>312</v>
      </c>
      <c r="C65" s="38" t="s">
        <v>219</v>
      </c>
      <c r="D65" s="46" t="s">
        <v>124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</row>
    <row r="66" spans="2:10" ht="21.75" customHeight="1" x14ac:dyDescent="0.55000000000000004">
      <c r="B66" s="23" t="s">
        <v>313</v>
      </c>
      <c r="C66" s="37" t="s">
        <v>220</v>
      </c>
      <c r="D66" s="44" t="s">
        <v>12</v>
      </c>
      <c r="E66" s="16">
        <v>2</v>
      </c>
      <c r="F66" s="16">
        <v>2</v>
      </c>
      <c r="G66" s="16">
        <v>2</v>
      </c>
      <c r="H66" s="16">
        <v>2</v>
      </c>
      <c r="I66" s="16">
        <v>2</v>
      </c>
      <c r="J66" s="16">
        <v>2</v>
      </c>
    </row>
    <row r="67" spans="2:10" ht="21.75" customHeight="1" x14ac:dyDescent="0.55000000000000004">
      <c r="B67" s="23" t="s">
        <v>314</v>
      </c>
      <c r="C67" s="37" t="s">
        <v>221</v>
      </c>
      <c r="D67" s="44" t="s">
        <v>12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</row>
    <row r="68" spans="2:10" ht="21.75" customHeight="1" x14ac:dyDescent="0.55000000000000004">
      <c r="B68" s="23" t="s">
        <v>315</v>
      </c>
      <c r="C68" s="37" t="s">
        <v>222</v>
      </c>
      <c r="D68" s="44" t="s">
        <v>12</v>
      </c>
      <c r="E68" s="16">
        <v>4</v>
      </c>
      <c r="F68" s="16">
        <v>4</v>
      </c>
      <c r="G68" s="16">
        <v>3</v>
      </c>
      <c r="H68" s="16">
        <v>3</v>
      </c>
      <c r="I68" s="16">
        <v>3</v>
      </c>
      <c r="J68" s="16">
        <v>2</v>
      </c>
    </row>
    <row r="69" spans="2:10" ht="21.75" customHeight="1" x14ac:dyDescent="0.55000000000000004">
      <c r="B69" s="23" t="s">
        <v>316</v>
      </c>
      <c r="C69" s="37" t="s">
        <v>223</v>
      </c>
      <c r="D69" s="44" t="s">
        <v>12</v>
      </c>
      <c r="E69" s="16">
        <v>1</v>
      </c>
      <c r="F69" s="16">
        <v>1</v>
      </c>
      <c r="G69" s="16">
        <v>1</v>
      </c>
      <c r="H69" s="16">
        <v>1</v>
      </c>
      <c r="I69" s="16">
        <v>1</v>
      </c>
      <c r="J69" s="16">
        <v>0</v>
      </c>
    </row>
    <row r="70" spans="2:10" ht="21.75" customHeight="1" x14ac:dyDescent="0.55000000000000004">
      <c r="B70" s="23" t="s">
        <v>317</v>
      </c>
      <c r="C70" s="38" t="s">
        <v>224</v>
      </c>
      <c r="D70" s="46" t="s">
        <v>12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</row>
    <row r="71" spans="2:10" ht="21.75" customHeight="1" x14ac:dyDescent="0.55000000000000004">
      <c r="B71" s="23" t="s">
        <v>318</v>
      </c>
      <c r="C71" s="37" t="s">
        <v>225</v>
      </c>
      <c r="D71" s="48" t="s">
        <v>226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</row>
    <row r="72" spans="2:10" ht="21.75" customHeight="1" x14ac:dyDescent="0.55000000000000004">
      <c r="B72" s="23" t="s">
        <v>319</v>
      </c>
      <c r="C72" s="12" t="s">
        <v>227</v>
      </c>
      <c r="D72" s="48" t="s">
        <v>226</v>
      </c>
      <c r="E72" s="16">
        <v>1</v>
      </c>
      <c r="F72" s="16">
        <v>1</v>
      </c>
      <c r="G72" s="16">
        <v>1</v>
      </c>
      <c r="H72" s="16">
        <v>1</v>
      </c>
      <c r="I72" s="16">
        <v>1</v>
      </c>
      <c r="J72" s="16">
        <v>1</v>
      </c>
    </row>
    <row r="73" spans="2:10" ht="21.75" customHeight="1" x14ac:dyDescent="0.55000000000000004">
      <c r="B73" s="23" t="s">
        <v>320</v>
      </c>
      <c r="C73" s="37" t="s">
        <v>228</v>
      </c>
      <c r="D73" s="48" t="s">
        <v>226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</row>
    <row r="74" spans="2:10" ht="21.75" customHeight="1" x14ac:dyDescent="0.55000000000000004">
      <c r="B74" s="23" t="s">
        <v>321</v>
      </c>
      <c r="C74" s="12" t="s">
        <v>229</v>
      </c>
      <c r="D74" s="48" t="s">
        <v>226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</row>
    <row r="75" spans="2:10" ht="21.75" customHeight="1" x14ac:dyDescent="0.55000000000000004">
      <c r="B75" s="23" t="s">
        <v>322</v>
      </c>
      <c r="C75" s="12" t="s">
        <v>230</v>
      </c>
      <c r="D75" s="48" t="s">
        <v>226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</row>
    <row r="76" spans="2:10" ht="21.75" customHeight="1" x14ac:dyDescent="0.55000000000000004">
      <c r="B76" s="23" t="s">
        <v>323</v>
      </c>
      <c r="C76" s="12" t="s">
        <v>231</v>
      </c>
      <c r="D76" s="48" t="s">
        <v>232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</row>
    <row r="77" spans="2:10" ht="21.75" customHeight="1" x14ac:dyDescent="0.55000000000000004">
      <c r="B77" s="23" t="s">
        <v>324</v>
      </c>
      <c r="C77" s="12" t="s">
        <v>372</v>
      </c>
      <c r="D77" s="48" t="s">
        <v>234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</row>
    <row r="78" spans="2:10" ht="21.75" customHeight="1" x14ac:dyDescent="0.55000000000000004">
      <c r="B78" s="23" t="s">
        <v>325</v>
      </c>
      <c r="C78" s="12" t="s">
        <v>373</v>
      </c>
      <c r="D78" s="48" t="s">
        <v>234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2:10" ht="21.75" customHeight="1" x14ac:dyDescent="0.55000000000000004">
      <c r="B79" s="23" t="s">
        <v>326</v>
      </c>
      <c r="C79" s="12" t="s">
        <v>374</v>
      </c>
      <c r="D79" s="48" t="s">
        <v>234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</row>
    <row r="80" spans="2:10" ht="21.75" customHeight="1" x14ac:dyDescent="0.55000000000000004">
      <c r="B80" s="23" t="s">
        <v>327</v>
      </c>
      <c r="C80" s="44" t="s">
        <v>375</v>
      </c>
      <c r="D80" s="48" t="s">
        <v>238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</row>
    <row r="81" spans="2:10" ht="21.75" customHeight="1" x14ac:dyDescent="0.55000000000000004">
      <c r="B81" s="23" t="s">
        <v>328</v>
      </c>
      <c r="C81" s="44" t="s">
        <v>239</v>
      </c>
      <c r="D81" s="48" t="s">
        <v>238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</row>
    <row r="82" spans="2:10" ht="21.75" customHeight="1" x14ac:dyDescent="0.55000000000000004">
      <c r="B82" s="23" t="s">
        <v>329</v>
      </c>
      <c r="C82" s="44" t="s">
        <v>376</v>
      </c>
      <c r="D82" s="48" t="s">
        <v>238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</row>
    <row r="83" spans="2:10" ht="21.75" customHeight="1" x14ac:dyDescent="0.55000000000000004">
      <c r="B83" s="23" t="s">
        <v>330</v>
      </c>
      <c r="C83" s="44" t="s">
        <v>377</v>
      </c>
      <c r="D83" s="48" t="s">
        <v>238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</row>
    <row r="84" spans="2:10" ht="21.75" customHeight="1" x14ac:dyDescent="0.55000000000000004">
      <c r="B84" s="23" t="s">
        <v>331</v>
      </c>
      <c r="C84" s="44" t="s">
        <v>378</v>
      </c>
      <c r="D84" s="48" t="s">
        <v>238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</row>
    <row r="85" spans="2:10" ht="21.75" customHeight="1" x14ac:dyDescent="0.55000000000000004">
      <c r="B85" s="23" t="s">
        <v>332</v>
      </c>
      <c r="C85" s="31" t="s">
        <v>242</v>
      </c>
      <c r="D85" s="48" t="s">
        <v>243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</row>
    <row r="86" spans="2:10" ht="21.75" customHeight="1" x14ac:dyDescent="0.55000000000000004">
      <c r="B86" s="23" t="s">
        <v>333</v>
      </c>
      <c r="C86" s="31" t="s">
        <v>244</v>
      </c>
      <c r="D86" s="48" t="s">
        <v>243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</row>
    <row r="87" spans="2:10" ht="21.75" customHeight="1" x14ac:dyDescent="0.55000000000000004">
      <c r="B87" s="23" t="s">
        <v>334</v>
      </c>
      <c r="C87" s="31" t="s">
        <v>245</v>
      </c>
      <c r="D87" s="48" t="s">
        <v>243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</row>
    <row r="88" spans="2:10" ht="21.75" customHeight="1" x14ac:dyDescent="0.55000000000000004">
      <c r="B88" s="23" t="s">
        <v>335</v>
      </c>
      <c r="C88" s="39" t="s">
        <v>246</v>
      </c>
      <c r="D88" s="49" t="s">
        <v>247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</row>
    <row r="89" spans="2:10" ht="21.75" customHeight="1" x14ac:dyDescent="0.55000000000000004">
      <c r="B89" s="23" t="s">
        <v>336</v>
      </c>
      <c r="C89" s="41" t="s">
        <v>248</v>
      </c>
      <c r="D89" s="49" t="s">
        <v>247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</row>
    <row r="90" spans="2:10" ht="21.75" customHeight="1" x14ac:dyDescent="0.55000000000000004">
      <c r="B90" s="92" t="s">
        <v>337</v>
      </c>
      <c r="C90" s="98" t="s">
        <v>249</v>
      </c>
      <c r="D90" s="99" t="s">
        <v>247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</row>
    <row r="91" spans="2:10" ht="21.75" customHeight="1" x14ac:dyDescent="0.55000000000000004">
      <c r="B91" s="125" t="s">
        <v>113</v>
      </c>
      <c r="C91" s="125"/>
      <c r="D91" s="125"/>
      <c r="E91" s="16">
        <f>SUM(E4:E90)</f>
        <v>56</v>
      </c>
      <c r="F91" s="16">
        <f t="shared" ref="F91:J91" si="0">SUM(F4:F90)</f>
        <v>56</v>
      </c>
      <c r="G91" s="16">
        <f t="shared" si="0"/>
        <v>51</v>
      </c>
      <c r="H91" s="16">
        <f t="shared" si="0"/>
        <v>51</v>
      </c>
      <c r="I91" s="16">
        <f>SUM(I4:I90)</f>
        <v>47</v>
      </c>
      <c r="J91" s="16">
        <f t="shared" si="0"/>
        <v>45</v>
      </c>
    </row>
    <row r="92" spans="2:10" ht="21.75" customHeight="1" x14ac:dyDescent="0.55000000000000004">
      <c r="E92" s="50"/>
      <c r="F92" s="50"/>
      <c r="G92" s="50"/>
      <c r="H92" s="50"/>
      <c r="I92" s="50"/>
      <c r="J92" s="50"/>
    </row>
  </sheetData>
  <mergeCells count="1">
    <mergeCell ref="B91:D91"/>
  </mergeCells>
  <dataValidations count="2">
    <dataValidation type="textLength" operator="lessThan" allowBlank="1" showInputMessage="1" showErrorMessage="1" errorTitle="เกิน 250 ตัวอักษร" sqref="C4:C90">
      <formula1>250</formula1>
    </dataValidation>
    <dataValidation type="textLength" operator="lessThan" allowBlank="1" showInputMessage="1" showErrorMessage="1" errorTitle="เกิน 150 ตัวอักษร" sqref="D4:D90">
      <formula1>150</formula1>
    </dataValidation>
  </dataValidations>
  <pageMargins left="0.51181102362204722" right="0.31496062992125984" top="0.35433070866141736" bottom="0.19685039370078741" header="0.31496062992125984" footer="0.31496062992125984"/>
  <pageSetup paperSize="9" scale="8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B70" workbookViewId="0">
      <selection activeCell="C4" sqref="C4:J80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  <c r="E1" s="2"/>
    </row>
    <row r="2" spans="1:10" ht="21.75" customHeight="1" x14ac:dyDescent="0.55000000000000004">
      <c r="B2" s="3" t="s">
        <v>132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43" t="s">
        <v>386</v>
      </c>
      <c r="D4" s="12" t="s">
        <v>379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</row>
    <row r="5" spans="1:10" x14ac:dyDescent="0.55000000000000004">
      <c r="A5" s="6"/>
      <c r="B5" s="23" t="s">
        <v>252</v>
      </c>
      <c r="C5" s="12" t="s">
        <v>395</v>
      </c>
      <c r="D5" s="12" t="s">
        <v>379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</row>
    <row r="6" spans="1:10" x14ac:dyDescent="0.55000000000000004">
      <c r="A6" s="6"/>
      <c r="B6" s="23" t="s">
        <v>253</v>
      </c>
      <c r="C6" s="12" t="s">
        <v>156</v>
      </c>
      <c r="D6" s="4" t="s">
        <v>3</v>
      </c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2</v>
      </c>
    </row>
    <row r="7" spans="1:10" x14ac:dyDescent="0.55000000000000004">
      <c r="A7" s="6"/>
      <c r="B7" s="23" t="s">
        <v>254</v>
      </c>
      <c r="C7" s="12" t="s">
        <v>165</v>
      </c>
      <c r="D7" s="28" t="s">
        <v>4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</row>
    <row r="8" spans="1:10" x14ac:dyDescent="0.55000000000000004">
      <c r="A8" s="6"/>
      <c r="B8" s="23" t="s">
        <v>255</v>
      </c>
      <c r="C8" s="12" t="s">
        <v>166</v>
      </c>
      <c r="D8" s="28" t="s">
        <v>4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</row>
    <row r="9" spans="1:10" x14ac:dyDescent="0.55000000000000004">
      <c r="A9" s="6"/>
      <c r="B9" s="23" t="s">
        <v>256</v>
      </c>
      <c r="C9" s="12" t="s">
        <v>167</v>
      </c>
      <c r="D9" s="28" t="s">
        <v>4</v>
      </c>
      <c r="E9" s="16">
        <v>5</v>
      </c>
      <c r="F9" s="16">
        <v>5</v>
      </c>
      <c r="G9" s="16">
        <v>4</v>
      </c>
      <c r="H9" s="16">
        <v>4</v>
      </c>
      <c r="I9" s="16">
        <v>4</v>
      </c>
      <c r="J9" s="16">
        <v>4</v>
      </c>
    </row>
    <row r="10" spans="1:10" ht="21.75" customHeight="1" x14ac:dyDescent="0.55000000000000004">
      <c r="A10" s="6"/>
      <c r="B10" s="23" t="s">
        <v>257</v>
      </c>
      <c r="C10" s="12" t="s">
        <v>168</v>
      </c>
      <c r="D10" s="28" t="s">
        <v>4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21.75" customHeight="1" x14ac:dyDescent="0.55000000000000004">
      <c r="A11" s="6"/>
      <c r="B11" s="23" t="s">
        <v>258</v>
      </c>
      <c r="C11" s="12" t="s">
        <v>169</v>
      </c>
      <c r="D11" s="28" t="s">
        <v>4</v>
      </c>
      <c r="E11" s="15">
        <v>19</v>
      </c>
      <c r="F11" s="15">
        <v>19</v>
      </c>
      <c r="G11" s="15">
        <v>19</v>
      </c>
      <c r="H11" s="15">
        <v>19</v>
      </c>
      <c r="I11" s="15">
        <v>19</v>
      </c>
      <c r="J11" s="15">
        <v>18</v>
      </c>
    </row>
    <row r="12" spans="1:10" x14ac:dyDescent="0.55000000000000004">
      <c r="A12" s="6"/>
      <c r="B12" s="23" t="s">
        <v>259</v>
      </c>
      <c r="C12" s="12" t="s">
        <v>170</v>
      </c>
      <c r="D12" s="28" t="s">
        <v>4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</row>
    <row r="13" spans="1:10" ht="21.75" customHeight="1" x14ac:dyDescent="0.55000000000000004">
      <c r="A13" s="6"/>
      <c r="B13" s="23" t="s">
        <v>260</v>
      </c>
      <c r="C13" s="12" t="s">
        <v>171</v>
      </c>
      <c r="D13" s="28" t="s">
        <v>4</v>
      </c>
      <c r="E13" s="15">
        <v>14</v>
      </c>
      <c r="F13" s="15">
        <v>14</v>
      </c>
      <c r="G13" s="15">
        <v>14</v>
      </c>
      <c r="H13" s="15">
        <v>14</v>
      </c>
      <c r="I13" s="15">
        <v>14</v>
      </c>
      <c r="J13" s="15">
        <v>14</v>
      </c>
    </row>
    <row r="14" spans="1:10" x14ac:dyDescent="0.55000000000000004">
      <c r="A14" s="6"/>
      <c r="B14" s="23" t="s">
        <v>261</v>
      </c>
      <c r="C14" s="12" t="s">
        <v>172</v>
      </c>
      <c r="D14" s="28" t="s">
        <v>4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21.75" customHeight="1" x14ac:dyDescent="0.55000000000000004">
      <c r="A15" s="6"/>
      <c r="B15" s="23" t="s">
        <v>262</v>
      </c>
      <c r="C15" s="31" t="s">
        <v>173</v>
      </c>
      <c r="D15" s="12" t="s">
        <v>6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</row>
    <row r="16" spans="1:10" ht="21.75" customHeight="1" x14ac:dyDescent="0.55000000000000004">
      <c r="A16" s="6"/>
      <c r="B16" s="23" t="s">
        <v>263</v>
      </c>
      <c r="C16" s="31" t="s">
        <v>174</v>
      </c>
      <c r="D16" s="12" t="s">
        <v>6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</row>
    <row r="17" spans="1:10" ht="21.75" customHeight="1" x14ac:dyDescent="0.55000000000000004">
      <c r="A17" s="6"/>
      <c r="B17" s="23" t="s">
        <v>264</v>
      </c>
      <c r="C17" s="31" t="s">
        <v>175</v>
      </c>
      <c r="D17" s="12" t="s">
        <v>6</v>
      </c>
      <c r="E17" s="15">
        <v>2</v>
      </c>
      <c r="F17" s="15">
        <v>2</v>
      </c>
      <c r="G17" s="15">
        <v>1</v>
      </c>
      <c r="H17" s="15">
        <v>1</v>
      </c>
      <c r="I17" s="15">
        <v>0</v>
      </c>
      <c r="J17" s="15">
        <v>0</v>
      </c>
    </row>
    <row r="18" spans="1:10" x14ac:dyDescent="0.55000000000000004">
      <c r="A18" s="6"/>
      <c r="B18" s="23" t="s">
        <v>265</v>
      </c>
      <c r="C18" s="31" t="s">
        <v>176</v>
      </c>
      <c r="D18" s="12" t="s">
        <v>6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</row>
    <row r="19" spans="1:10" x14ac:dyDescent="0.55000000000000004">
      <c r="A19" s="6"/>
      <c r="B19" s="23" t="s">
        <v>266</v>
      </c>
      <c r="C19" s="31" t="s">
        <v>177</v>
      </c>
      <c r="D19" s="12" t="s">
        <v>6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0</v>
      </c>
    </row>
    <row r="20" spans="1:10" x14ac:dyDescent="0.55000000000000004">
      <c r="A20" s="6"/>
      <c r="B20" s="23" t="s">
        <v>267</v>
      </c>
      <c r="C20" s="31" t="s">
        <v>178</v>
      </c>
      <c r="D20" s="12" t="s">
        <v>6</v>
      </c>
      <c r="E20" s="1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</row>
    <row r="21" spans="1:10" x14ac:dyDescent="0.55000000000000004">
      <c r="A21" s="6"/>
      <c r="B21" s="23" t="s">
        <v>268</v>
      </c>
      <c r="C21" s="31" t="s">
        <v>179</v>
      </c>
      <c r="D21" s="12" t="s">
        <v>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x14ac:dyDescent="0.55000000000000004">
      <c r="A22" s="6"/>
      <c r="B22" s="23" t="s">
        <v>269</v>
      </c>
      <c r="C22" s="31" t="s">
        <v>180</v>
      </c>
      <c r="D22" s="12" t="s">
        <v>6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55000000000000004">
      <c r="A23" s="6"/>
      <c r="B23" s="23" t="s">
        <v>270</v>
      </c>
      <c r="C23" s="31" t="s">
        <v>181</v>
      </c>
      <c r="D23" s="12" t="s">
        <v>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x14ac:dyDescent="0.55000000000000004">
      <c r="A24" s="6"/>
      <c r="B24" s="23" t="s">
        <v>271</v>
      </c>
      <c r="C24" s="33" t="s">
        <v>182</v>
      </c>
      <c r="D24" s="12" t="s">
        <v>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x14ac:dyDescent="0.55000000000000004">
      <c r="A25" s="6"/>
      <c r="B25" s="23" t="s">
        <v>272</v>
      </c>
      <c r="C25" s="9" t="s">
        <v>183</v>
      </c>
      <c r="D25" s="12" t="s">
        <v>6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</row>
    <row r="26" spans="1:10" x14ac:dyDescent="0.55000000000000004">
      <c r="A26" s="6"/>
      <c r="B26" s="23" t="s">
        <v>273</v>
      </c>
      <c r="C26" s="12" t="s">
        <v>390</v>
      </c>
      <c r="D26" s="12" t="s">
        <v>7</v>
      </c>
      <c r="E26" s="15">
        <v>2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</row>
    <row r="27" spans="1:10" x14ac:dyDescent="0.55000000000000004">
      <c r="A27" s="6"/>
      <c r="B27" s="23" t="s">
        <v>274</v>
      </c>
      <c r="C27" s="9" t="s">
        <v>187</v>
      </c>
      <c r="D27" s="12" t="s">
        <v>8</v>
      </c>
      <c r="E27" s="15">
        <v>11</v>
      </c>
      <c r="F27" s="15">
        <v>11</v>
      </c>
      <c r="G27" s="15">
        <v>10</v>
      </c>
      <c r="H27" s="15">
        <v>10</v>
      </c>
      <c r="I27" s="15">
        <v>9</v>
      </c>
      <c r="J27" s="15">
        <v>9</v>
      </c>
    </row>
    <row r="28" spans="1:10" x14ac:dyDescent="0.55000000000000004">
      <c r="A28" s="6"/>
      <c r="B28" s="23" t="s">
        <v>275</v>
      </c>
      <c r="C28" s="9" t="s">
        <v>188</v>
      </c>
      <c r="D28" s="12" t="s">
        <v>8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</row>
    <row r="29" spans="1:10" x14ac:dyDescent="0.55000000000000004">
      <c r="A29" s="6"/>
      <c r="B29" s="23" t="s">
        <v>276</v>
      </c>
      <c r="C29" s="9" t="s">
        <v>189</v>
      </c>
      <c r="D29" s="12" t="s">
        <v>8</v>
      </c>
      <c r="E29" s="15">
        <v>2</v>
      </c>
      <c r="F29" s="15">
        <v>2</v>
      </c>
      <c r="G29" s="15">
        <v>1</v>
      </c>
      <c r="H29" s="15">
        <v>1</v>
      </c>
      <c r="I29" s="15">
        <v>1</v>
      </c>
      <c r="J29" s="15">
        <v>1</v>
      </c>
    </row>
    <row r="30" spans="1:10" x14ac:dyDescent="0.55000000000000004">
      <c r="A30" s="6"/>
      <c r="B30" s="23" t="s">
        <v>277</v>
      </c>
      <c r="C30" s="9" t="s">
        <v>355</v>
      </c>
      <c r="D30" s="12" t="s">
        <v>8</v>
      </c>
      <c r="E30" s="15">
        <v>3</v>
      </c>
      <c r="F30" s="15">
        <v>3</v>
      </c>
      <c r="G30" s="15">
        <v>2</v>
      </c>
      <c r="H30" s="15">
        <v>2</v>
      </c>
      <c r="I30" s="15">
        <v>2</v>
      </c>
      <c r="J30" s="15">
        <v>2</v>
      </c>
    </row>
    <row r="31" spans="1:10" ht="21.75" customHeight="1" x14ac:dyDescent="0.55000000000000004">
      <c r="A31" s="6"/>
      <c r="B31" s="23" t="s">
        <v>278</v>
      </c>
      <c r="C31" s="9" t="s">
        <v>191</v>
      </c>
      <c r="D31" s="12" t="s">
        <v>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x14ac:dyDescent="0.55000000000000004">
      <c r="A32" s="6"/>
      <c r="B32" s="23" t="s">
        <v>279</v>
      </c>
      <c r="C32" s="9" t="s">
        <v>192</v>
      </c>
      <c r="D32" s="12" t="s">
        <v>8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</row>
    <row r="33" spans="1:10" x14ac:dyDescent="0.55000000000000004">
      <c r="A33" s="6"/>
      <c r="B33" s="23" t="s">
        <v>280</v>
      </c>
      <c r="C33" s="12" t="s">
        <v>381</v>
      </c>
      <c r="D33" s="12" t="s">
        <v>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21.75" customHeight="1" x14ac:dyDescent="0.55000000000000004">
      <c r="A34" s="6"/>
      <c r="B34" s="23" t="s">
        <v>281</v>
      </c>
      <c r="C34" s="12" t="s">
        <v>194</v>
      </c>
      <c r="D34" s="12" t="s">
        <v>9</v>
      </c>
      <c r="E34" s="15">
        <v>3</v>
      </c>
      <c r="F34" s="15">
        <v>3</v>
      </c>
      <c r="G34" s="15">
        <v>3</v>
      </c>
      <c r="H34" s="15">
        <v>3</v>
      </c>
      <c r="I34" s="15">
        <v>3</v>
      </c>
      <c r="J34" s="15">
        <v>3</v>
      </c>
    </row>
    <row r="35" spans="1:10" ht="21.75" customHeight="1" x14ac:dyDescent="0.55000000000000004">
      <c r="A35" s="6"/>
      <c r="B35" s="23" t="s">
        <v>282</v>
      </c>
      <c r="C35" s="34" t="s">
        <v>357</v>
      </c>
      <c r="D35" s="51" t="s">
        <v>394</v>
      </c>
      <c r="E35" s="15">
        <v>1</v>
      </c>
      <c r="F35" s="15">
        <v>1</v>
      </c>
      <c r="G35" s="15">
        <v>0</v>
      </c>
      <c r="H35" s="15">
        <v>0</v>
      </c>
      <c r="I35" s="15">
        <v>0</v>
      </c>
      <c r="J35" s="15">
        <v>0</v>
      </c>
    </row>
    <row r="36" spans="1:10" ht="21.75" customHeight="1" x14ac:dyDescent="0.55000000000000004">
      <c r="A36" s="6"/>
      <c r="B36" s="23" t="s">
        <v>283</v>
      </c>
      <c r="C36" s="35" t="s">
        <v>195</v>
      </c>
      <c r="D36" s="51" t="s">
        <v>394</v>
      </c>
      <c r="E36" s="15">
        <v>9</v>
      </c>
      <c r="F36" s="15">
        <v>9</v>
      </c>
      <c r="G36" s="15">
        <v>9</v>
      </c>
      <c r="H36" s="15">
        <v>9</v>
      </c>
      <c r="I36" s="15">
        <v>9</v>
      </c>
      <c r="J36" s="15">
        <v>9</v>
      </c>
    </row>
    <row r="37" spans="1:10" ht="21.75" customHeight="1" x14ac:dyDescent="0.55000000000000004">
      <c r="A37" s="6"/>
      <c r="B37" s="23" t="s">
        <v>284</v>
      </c>
      <c r="C37" s="9" t="s">
        <v>365</v>
      </c>
      <c r="D37" s="12" t="s">
        <v>14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21.75" customHeight="1" x14ac:dyDescent="0.55000000000000004">
      <c r="A38" s="6"/>
      <c r="B38" s="23" t="s">
        <v>285</v>
      </c>
      <c r="C38" s="9" t="s">
        <v>366</v>
      </c>
      <c r="D38" s="12" t="s">
        <v>14</v>
      </c>
      <c r="E38" s="15">
        <v>3</v>
      </c>
      <c r="F38" s="15">
        <v>3</v>
      </c>
      <c r="G38" s="15">
        <v>3</v>
      </c>
      <c r="H38" s="15">
        <v>3</v>
      </c>
      <c r="I38" s="15">
        <v>2</v>
      </c>
      <c r="J38" s="15">
        <v>2</v>
      </c>
    </row>
    <row r="39" spans="1:10" ht="21.75" customHeight="1" x14ac:dyDescent="0.55000000000000004">
      <c r="A39" s="6"/>
      <c r="B39" s="23" t="s">
        <v>286</v>
      </c>
      <c r="C39" s="9" t="s">
        <v>367</v>
      </c>
      <c r="D39" s="12" t="s">
        <v>14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</row>
    <row r="40" spans="1:10" x14ac:dyDescent="0.55000000000000004">
      <c r="A40" s="6"/>
      <c r="B40" s="23" t="s">
        <v>287</v>
      </c>
      <c r="C40" s="9" t="s">
        <v>368</v>
      </c>
      <c r="D40" s="12" t="s">
        <v>14</v>
      </c>
      <c r="E40" s="15">
        <v>4</v>
      </c>
      <c r="F40" s="15">
        <v>4</v>
      </c>
      <c r="G40" s="15">
        <v>4</v>
      </c>
      <c r="H40" s="15">
        <v>4</v>
      </c>
      <c r="I40" s="15">
        <v>4</v>
      </c>
      <c r="J40" s="15">
        <v>4</v>
      </c>
    </row>
    <row r="41" spans="1:10" x14ac:dyDescent="0.55000000000000004">
      <c r="A41" s="6"/>
      <c r="B41" s="23" t="s">
        <v>288</v>
      </c>
      <c r="C41" s="12" t="s">
        <v>200</v>
      </c>
      <c r="D41" s="12" t="s">
        <v>13</v>
      </c>
      <c r="E41" s="15">
        <v>4</v>
      </c>
      <c r="F41" s="15">
        <v>4</v>
      </c>
      <c r="G41" s="15">
        <v>4</v>
      </c>
      <c r="H41" s="15">
        <v>4</v>
      </c>
      <c r="I41" s="15">
        <v>4</v>
      </c>
      <c r="J41" s="15">
        <v>4</v>
      </c>
    </row>
    <row r="42" spans="1:10" ht="21.75" customHeight="1" x14ac:dyDescent="0.55000000000000004">
      <c r="A42" s="6"/>
      <c r="B42" s="23" t="s">
        <v>289</v>
      </c>
      <c r="C42" s="34" t="s">
        <v>201</v>
      </c>
      <c r="D42" s="12" t="s">
        <v>13</v>
      </c>
      <c r="E42" s="15">
        <v>3</v>
      </c>
      <c r="F42" s="15">
        <v>3</v>
      </c>
      <c r="G42" s="15">
        <v>2</v>
      </c>
      <c r="H42" s="15">
        <v>2</v>
      </c>
      <c r="I42" s="15">
        <v>2</v>
      </c>
      <c r="J42" s="15">
        <v>2</v>
      </c>
    </row>
    <row r="43" spans="1:10" x14ac:dyDescent="0.55000000000000004">
      <c r="A43" s="6"/>
      <c r="B43" s="23" t="s">
        <v>290</v>
      </c>
      <c r="C43" s="34" t="s">
        <v>202</v>
      </c>
      <c r="D43" s="12" t="s">
        <v>13</v>
      </c>
      <c r="E43" s="15">
        <v>2</v>
      </c>
      <c r="F43" s="15">
        <v>2</v>
      </c>
      <c r="G43" s="15">
        <v>2</v>
      </c>
      <c r="H43" s="15">
        <v>2</v>
      </c>
      <c r="I43" s="15">
        <v>2</v>
      </c>
      <c r="J43" s="15">
        <v>2</v>
      </c>
    </row>
    <row r="44" spans="1:10" x14ac:dyDescent="0.55000000000000004">
      <c r="A44" s="6"/>
      <c r="B44" s="23" t="s">
        <v>291</v>
      </c>
      <c r="C44" s="34" t="s">
        <v>203</v>
      </c>
      <c r="D44" s="12" t="s">
        <v>13</v>
      </c>
      <c r="E44" s="15">
        <v>3</v>
      </c>
      <c r="F44" s="15">
        <v>3</v>
      </c>
      <c r="G44" s="15">
        <v>3</v>
      </c>
      <c r="H44" s="15">
        <v>3</v>
      </c>
      <c r="I44" s="15">
        <v>2</v>
      </c>
      <c r="J44" s="15">
        <v>2</v>
      </c>
    </row>
    <row r="45" spans="1:10" x14ac:dyDescent="0.55000000000000004">
      <c r="A45" s="6"/>
      <c r="B45" s="23" t="s">
        <v>292</v>
      </c>
      <c r="C45" s="12" t="s">
        <v>382</v>
      </c>
      <c r="D45" s="12" t="s">
        <v>13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</row>
    <row r="46" spans="1:10" x14ac:dyDescent="0.55000000000000004">
      <c r="A46" s="6"/>
      <c r="B46" s="23" t="s">
        <v>293</v>
      </c>
      <c r="C46" s="12" t="s">
        <v>383</v>
      </c>
      <c r="D46" s="12" t="s">
        <v>13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55000000000000004">
      <c r="A47" s="6"/>
      <c r="B47" s="23" t="s">
        <v>294</v>
      </c>
      <c r="C47" s="12" t="s">
        <v>448</v>
      </c>
      <c r="D47" s="12" t="s">
        <v>13</v>
      </c>
      <c r="E47" s="15">
        <v>2</v>
      </c>
      <c r="F47" s="15">
        <v>2</v>
      </c>
      <c r="G47" s="15">
        <v>2</v>
      </c>
      <c r="H47" s="15">
        <v>2</v>
      </c>
      <c r="I47" s="15">
        <v>2</v>
      </c>
      <c r="J47" s="15">
        <v>2</v>
      </c>
    </row>
    <row r="48" spans="1:10" ht="21.75" customHeight="1" x14ac:dyDescent="0.55000000000000004">
      <c r="A48" s="6"/>
      <c r="B48" s="23" t="s">
        <v>295</v>
      </c>
      <c r="C48" s="35" t="s">
        <v>205</v>
      </c>
      <c r="D48" s="42" t="s">
        <v>13</v>
      </c>
      <c r="E48" s="15">
        <v>2</v>
      </c>
      <c r="F48" s="15">
        <v>2</v>
      </c>
      <c r="G48" s="15">
        <v>2</v>
      </c>
      <c r="H48" s="15">
        <v>2</v>
      </c>
      <c r="I48" s="15">
        <v>2</v>
      </c>
      <c r="J48" s="15">
        <v>2</v>
      </c>
    </row>
    <row r="49" spans="1:10" x14ac:dyDescent="0.55000000000000004">
      <c r="A49" s="6"/>
      <c r="B49" s="23" t="s">
        <v>296</v>
      </c>
      <c r="C49" s="37" t="s">
        <v>207</v>
      </c>
      <c r="D49" s="32" t="s">
        <v>11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</row>
    <row r="50" spans="1:10" x14ac:dyDescent="0.55000000000000004">
      <c r="A50" s="6"/>
      <c r="B50" s="23" t="s">
        <v>297</v>
      </c>
      <c r="C50" s="37" t="s">
        <v>208</v>
      </c>
      <c r="D50" s="32" t="s">
        <v>11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</row>
    <row r="51" spans="1:10" x14ac:dyDescent="0.55000000000000004">
      <c r="A51" s="6"/>
      <c r="B51" s="23" t="s">
        <v>298</v>
      </c>
      <c r="C51" s="37" t="s">
        <v>209</v>
      </c>
      <c r="D51" s="32" t="s">
        <v>11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</row>
    <row r="52" spans="1:10" x14ac:dyDescent="0.55000000000000004">
      <c r="A52" s="6"/>
      <c r="B52" s="23" t="s">
        <v>299</v>
      </c>
      <c r="C52" s="37" t="s">
        <v>214</v>
      </c>
      <c r="D52" s="12" t="s">
        <v>124</v>
      </c>
      <c r="E52" s="15">
        <v>1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</row>
    <row r="53" spans="1:10" x14ac:dyDescent="0.55000000000000004">
      <c r="A53" s="6"/>
      <c r="B53" s="23" t="s">
        <v>300</v>
      </c>
      <c r="C53" s="37" t="s">
        <v>208</v>
      </c>
      <c r="D53" s="12" t="s">
        <v>124</v>
      </c>
      <c r="E53" s="15">
        <v>3</v>
      </c>
      <c r="F53" s="15">
        <v>3</v>
      </c>
      <c r="G53" s="15">
        <v>2</v>
      </c>
      <c r="H53" s="15">
        <v>2</v>
      </c>
      <c r="I53" s="15">
        <v>2</v>
      </c>
      <c r="J53" s="15">
        <v>2</v>
      </c>
    </row>
    <row r="54" spans="1:10" x14ac:dyDescent="0.55000000000000004">
      <c r="A54" s="6"/>
      <c r="B54" s="23" t="s">
        <v>301</v>
      </c>
      <c r="C54" s="37" t="s">
        <v>215</v>
      </c>
      <c r="D54" s="12" t="s">
        <v>124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</row>
    <row r="55" spans="1:10" x14ac:dyDescent="0.55000000000000004">
      <c r="A55" s="6"/>
      <c r="B55" s="23" t="s">
        <v>302</v>
      </c>
      <c r="C55" s="37" t="s">
        <v>216</v>
      </c>
      <c r="D55" s="12" t="s">
        <v>124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</row>
    <row r="56" spans="1:10" x14ac:dyDescent="0.55000000000000004">
      <c r="A56" s="6"/>
      <c r="B56" s="23" t="s">
        <v>303</v>
      </c>
      <c r="C56" s="37" t="s">
        <v>217</v>
      </c>
      <c r="D56" s="12" t="s">
        <v>124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</row>
    <row r="57" spans="1:10" x14ac:dyDescent="0.55000000000000004">
      <c r="A57" s="6"/>
      <c r="B57" s="23" t="s">
        <v>304</v>
      </c>
      <c r="C57" s="37" t="s">
        <v>218</v>
      </c>
      <c r="D57" s="12" t="s">
        <v>124</v>
      </c>
      <c r="E57" s="15">
        <v>2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</row>
    <row r="58" spans="1:10" x14ac:dyDescent="0.55000000000000004">
      <c r="A58" s="6"/>
      <c r="B58" s="23" t="s">
        <v>305</v>
      </c>
      <c r="C58" s="37" t="s">
        <v>158</v>
      </c>
      <c r="D58" s="12" t="s">
        <v>124</v>
      </c>
      <c r="E58" s="15">
        <v>2</v>
      </c>
      <c r="F58" s="15">
        <v>2</v>
      </c>
      <c r="G58" s="15">
        <v>2</v>
      </c>
      <c r="H58" s="15">
        <v>2</v>
      </c>
      <c r="I58" s="15">
        <v>1</v>
      </c>
      <c r="J58" s="15">
        <v>1</v>
      </c>
    </row>
    <row r="59" spans="1:10" x14ac:dyDescent="0.55000000000000004">
      <c r="A59" s="6"/>
      <c r="B59" s="23" t="s">
        <v>306</v>
      </c>
      <c r="C59" s="9" t="s">
        <v>219</v>
      </c>
      <c r="D59" s="12" t="s">
        <v>124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</row>
    <row r="60" spans="1:10" x14ac:dyDescent="0.55000000000000004">
      <c r="A60" s="6"/>
      <c r="B60" s="23" t="s">
        <v>307</v>
      </c>
      <c r="C60" s="12" t="s">
        <v>220</v>
      </c>
      <c r="D60" s="12" t="s">
        <v>12</v>
      </c>
      <c r="E60" s="15">
        <v>1</v>
      </c>
      <c r="F60" s="15">
        <v>1</v>
      </c>
      <c r="G60" s="15">
        <v>1</v>
      </c>
      <c r="H60" s="15">
        <v>1</v>
      </c>
      <c r="I60" s="15">
        <v>0</v>
      </c>
      <c r="J60" s="15">
        <v>0</v>
      </c>
    </row>
    <row r="61" spans="1:10" x14ac:dyDescent="0.55000000000000004">
      <c r="A61" s="6"/>
      <c r="B61" s="23" t="s">
        <v>308</v>
      </c>
      <c r="C61" s="37" t="s">
        <v>225</v>
      </c>
      <c r="D61" s="32" t="s">
        <v>226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</row>
    <row r="62" spans="1:10" x14ac:dyDescent="0.55000000000000004">
      <c r="A62" s="6"/>
      <c r="B62" s="23" t="s">
        <v>309</v>
      </c>
      <c r="C62" s="12" t="s">
        <v>227</v>
      </c>
      <c r="D62" s="32" t="s">
        <v>226</v>
      </c>
      <c r="E62" s="15">
        <v>1</v>
      </c>
      <c r="F62" s="15">
        <v>1</v>
      </c>
      <c r="G62" s="15">
        <v>1</v>
      </c>
      <c r="H62" s="15">
        <v>1</v>
      </c>
      <c r="I62" s="15">
        <v>0</v>
      </c>
      <c r="J62" s="15">
        <v>0</v>
      </c>
    </row>
    <row r="63" spans="1:10" x14ac:dyDescent="0.55000000000000004">
      <c r="A63" s="6"/>
      <c r="B63" s="23" t="s">
        <v>310</v>
      </c>
      <c r="C63" s="37" t="s">
        <v>228</v>
      </c>
      <c r="D63" s="32" t="s">
        <v>226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</row>
    <row r="64" spans="1:10" x14ac:dyDescent="0.55000000000000004">
      <c r="A64" s="6"/>
      <c r="B64" s="23" t="s">
        <v>311</v>
      </c>
      <c r="C64" s="12" t="s">
        <v>229</v>
      </c>
      <c r="D64" s="32" t="s">
        <v>226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</row>
    <row r="65" spans="1:10" x14ac:dyDescent="0.55000000000000004">
      <c r="A65" s="6"/>
      <c r="B65" s="23" t="s">
        <v>312</v>
      </c>
      <c r="C65" s="12" t="s">
        <v>230</v>
      </c>
      <c r="D65" s="32" t="s">
        <v>226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</row>
    <row r="66" spans="1:10" x14ac:dyDescent="0.55000000000000004">
      <c r="A66" s="6"/>
      <c r="B66" s="23" t="s">
        <v>313</v>
      </c>
      <c r="C66" s="12" t="s">
        <v>231</v>
      </c>
      <c r="D66" s="32" t="s">
        <v>232</v>
      </c>
      <c r="E66" s="15">
        <v>1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</row>
    <row r="67" spans="1:10" ht="21.75" customHeight="1" x14ac:dyDescent="0.55000000000000004">
      <c r="A67" s="6"/>
      <c r="B67" s="23" t="s">
        <v>314</v>
      </c>
      <c r="C67" s="44" t="s">
        <v>372</v>
      </c>
      <c r="D67" s="32" t="s">
        <v>234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</row>
    <row r="68" spans="1:10" x14ac:dyDescent="0.55000000000000004">
      <c r="A68" s="6"/>
      <c r="B68" s="23" t="s">
        <v>315</v>
      </c>
      <c r="C68" s="44" t="s">
        <v>373</v>
      </c>
      <c r="D68" s="32" t="s">
        <v>234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</row>
    <row r="69" spans="1:10" x14ac:dyDescent="0.55000000000000004">
      <c r="A69" s="6"/>
      <c r="B69" s="23" t="s">
        <v>316</v>
      </c>
      <c r="C69" s="44" t="s">
        <v>374</v>
      </c>
      <c r="D69" s="32" t="s">
        <v>234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</row>
    <row r="70" spans="1:10" x14ac:dyDescent="0.55000000000000004">
      <c r="A70" s="6"/>
      <c r="B70" s="23" t="s">
        <v>317</v>
      </c>
      <c r="C70" s="44" t="s">
        <v>375</v>
      </c>
      <c r="D70" s="32" t="s">
        <v>238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</row>
    <row r="71" spans="1:10" x14ac:dyDescent="0.55000000000000004">
      <c r="A71" s="6"/>
      <c r="B71" s="23" t="s">
        <v>318</v>
      </c>
      <c r="C71" s="44" t="s">
        <v>239</v>
      </c>
      <c r="D71" s="32" t="s">
        <v>238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</row>
    <row r="72" spans="1:10" x14ac:dyDescent="0.55000000000000004">
      <c r="A72" s="6"/>
      <c r="B72" s="23" t="s">
        <v>319</v>
      </c>
      <c r="C72" s="44" t="s">
        <v>376</v>
      </c>
      <c r="D72" s="32" t="s">
        <v>238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</row>
    <row r="73" spans="1:10" x14ac:dyDescent="0.55000000000000004">
      <c r="A73" s="6"/>
      <c r="B73" s="23" t="s">
        <v>320</v>
      </c>
      <c r="C73" s="44" t="s">
        <v>377</v>
      </c>
      <c r="D73" s="32" t="s">
        <v>238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</row>
    <row r="74" spans="1:10" x14ac:dyDescent="0.55000000000000004">
      <c r="A74" s="6"/>
      <c r="B74" s="23" t="s">
        <v>321</v>
      </c>
      <c r="C74" s="44" t="s">
        <v>378</v>
      </c>
      <c r="D74" s="32" t="s">
        <v>238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</row>
    <row r="75" spans="1:10" x14ac:dyDescent="0.55000000000000004">
      <c r="A75" s="6"/>
      <c r="B75" s="23" t="s">
        <v>322</v>
      </c>
      <c r="C75" s="31" t="s">
        <v>242</v>
      </c>
      <c r="D75" s="32" t="s">
        <v>243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</row>
    <row r="76" spans="1:10" x14ac:dyDescent="0.55000000000000004">
      <c r="A76" s="6"/>
      <c r="B76" s="23" t="s">
        <v>323</v>
      </c>
      <c r="C76" s="31" t="s">
        <v>244</v>
      </c>
      <c r="D76" s="32" t="s">
        <v>243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</row>
    <row r="77" spans="1:10" x14ac:dyDescent="0.55000000000000004">
      <c r="A77" s="6"/>
      <c r="B77" s="23" t="s">
        <v>324</v>
      </c>
      <c r="C77" s="31" t="s">
        <v>245</v>
      </c>
      <c r="D77" s="32" t="s">
        <v>243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x14ac:dyDescent="0.55000000000000004">
      <c r="A78" s="6"/>
      <c r="B78" s="23" t="s">
        <v>325</v>
      </c>
      <c r="C78" s="39" t="s">
        <v>246</v>
      </c>
      <c r="D78" s="40" t="s">
        <v>247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</row>
    <row r="79" spans="1:10" x14ac:dyDescent="0.55000000000000004">
      <c r="A79" s="6"/>
      <c r="B79" s="23" t="s">
        <v>326</v>
      </c>
      <c r="C79" s="41" t="s">
        <v>248</v>
      </c>
      <c r="D79" s="40" t="s">
        <v>247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</row>
    <row r="80" spans="1:10" x14ac:dyDescent="0.55000000000000004">
      <c r="A80" s="6"/>
      <c r="B80" s="92" t="s">
        <v>327</v>
      </c>
      <c r="C80" s="98" t="s">
        <v>249</v>
      </c>
      <c r="D80" s="51" t="s">
        <v>247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</row>
    <row r="81" spans="2:10" ht="21.75" customHeight="1" x14ac:dyDescent="0.55000000000000004">
      <c r="B81" s="125" t="s">
        <v>113</v>
      </c>
      <c r="C81" s="125"/>
      <c r="D81" s="125"/>
      <c r="E81" s="7">
        <f>SUM(E4:E80)</f>
        <v>134</v>
      </c>
      <c r="F81" s="7">
        <f t="shared" ref="F81:J81" si="0">SUM(F4:F80)</f>
        <v>134</v>
      </c>
      <c r="G81" s="7">
        <f t="shared" si="0"/>
        <v>125</v>
      </c>
      <c r="H81" s="7">
        <f t="shared" si="0"/>
        <v>125</v>
      </c>
      <c r="I81" s="7">
        <f t="shared" si="0"/>
        <v>118</v>
      </c>
      <c r="J81" s="7">
        <f t="shared" si="0"/>
        <v>116</v>
      </c>
    </row>
  </sheetData>
  <mergeCells count="1">
    <mergeCell ref="B81:D81"/>
  </mergeCells>
  <dataValidations count="2">
    <dataValidation type="textLength" operator="lessThan" allowBlank="1" showInputMessage="1" showErrorMessage="1" errorTitle="เกิน 250 ตัวอักษร" sqref="C4:C80">
      <formula1>250</formula1>
    </dataValidation>
    <dataValidation type="textLength" operator="lessThan" allowBlank="1" showInputMessage="1" showErrorMessage="1" errorTitle="เกิน 150 ตัวอักษร" sqref="D4:D80">
      <formula1>150</formula1>
    </dataValidation>
  </dataValidations>
  <pageMargins left="0.70866141732283472" right="0.70866141732283472" top="0.35433070866141736" bottom="0.39370078740157483" header="0.31496062992125984" footer="0.31496062992125984"/>
  <pageSetup paperSize="9" scale="8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B64" workbookViewId="0">
      <selection activeCell="C4" sqref="C4:J68"/>
    </sheetView>
  </sheetViews>
  <sheetFormatPr defaultRowHeight="24" x14ac:dyDescent="0.55000000000000004"/>
  <cols>
    <col min="1" max="1" width="11.875" style="1" hidden="1" customWidth="1"/>
    <col min="2" max="2" width="8" style="1" customWidth="1"/>
    <col min="3" max="3" width="66.75" style="3" customWidth="1"/>
    <col min="4" max="4" width="49.25" style="3" bestFit="1" customWidth="1"/>
    <col min="5" max="6" width="10.375" style="5" customWidth="1"/>
    <col min="7" max="7" width="12.125" style="5" customWidth="1"/>
    <col min="8" max="8" width="12.75" style="5" customWidth="1"/>
    <col min="9" max="10" width="10.375" style="5" customWidth="1"/>
    <col min="11" max="16384" width="9" style="2"/>
  </cols>
  <sheetData>
    <row r="1" spans="1:10" ht="21.75" customHeight="1" x14ac:dyDescent="0.55000000000000004">
      <c r="B1" s="3" t="s">
        <v>121</v>
      </c>
    </row>
    <row r="2" spans="1:10" ht="21.75" customHeight="1" x14ac:dyDescent="0.55000000000000004">
      <c r="B2" s="3" t="s">
        <v>133</v>
      </c>
    </row>
    <row r="3" spans="1:10" ht="92.25" customHeight="1" x14ac:dyDescent="0.55000000000000004">
      <c r="A3" s="5" t="s">
        <v>0</v>
      </c>
      <c r="B3" s="7" t="s">
        <v>250</v>
      </c>
      <c r="C3" s="7" t="s">
        <v>15</v>
      </c>
      <c r="D3" s="7" t="s">
        <v>16</v>
      </c>
      <c r="E3" s="8" t="s">
        <v>115</v>
      </c>
      <c r="F3" s="8" t="s">
        <v>116</v>
      </c>
      <c r="G3" s="8" t="s">
        <v>118</v>
      </c>
      <c r="H3" s="8" t="s">
        <v>117</v>
      </c>
      <c r="I3" s="8" t="s">
        <v>119</v>
      </c>
      <c r="J3" s="8" t="s">
        <v>120</v>
      </c>
    </row>
    <row r="4" spans="1:10" x14ac:dyDescent="0.55000000000000004">
      <c r="A4" s="6" t="s">
        <v>17</v>
      </c>
      <c r="B4" s="23" t="s">
        <v>251</v>
      </c>
      <c r="C4" s="12" t="s">
        <v>149</v>
      </c>
      <c r="D4" s="12" t="s">
        <v>1</v>
      </c>
      <c r="E4" s="16">
        <v>7</v>
      </c>
      <c r="F4" s="16">
        <v>7</v>
      </c>
      <c r="G4" s="16">
        <v>7</v>
      </c>
      <c r="H4" s="16">
        <v>4</v>
      </c>
      <c r="I4" s="16">
        <v>4</v>
      </c>
      <c r="J4" s="16">
        <v>4</v>
      </c>
    </row>
    <row r="5" spans="1:10" x14ac:dyDescent="0.55000000000000004">
      <c r="A5" s="6"/>
      <c r="B5" s="23" t="s">
        <v>252</v>
      </c>
      <c r="C5" s="43" t="s">
        <v>386</v>
      </c>
      <c r="D5" s="43" t="s">
        <v>379</v>
      </c>
      <c r="E5" s="15">
        <v>4</v>
      </c>
      <c r="F5" s="15">
        <v>4</v>
      </c>
      <c r="G5" s="15">
        <v>4</v>
      </c>
      <c r="H5" s="15">
        <v>4</v>
      </c>
      <c r="I5" s="15">
        <v>4</v>
      </c>
      <c r="J5" s="15">
        <v>4</v>
      </c>
    </row>
    <row r="6" spans="1:10" x14ac:dyDescent="0.55000000000000004">
      <c r="A6" s="6"/>
      <c r="B6" s="23" t="s">
        <v>253</v>
      </c>
      <c r="C6" s="12" t="s">
        <v>156</v>
      </c>
      <c r="D6" s="12" t="s">
        <v>3</v>
      </c>
      <c r="E6" s="15">
        <v>6</v>
      </c>
      <c r="F6" s="15">
        <v>6</v>
      </c>
      <c r="G6" s="15">
        <v>5</v>
      </c>
      <c r="H6" s="15">
        <v>5</v>
      </c>
      <c r="I6" s="15">
        <v>5</v>
      </c>
      <c r="J6" s="15">
        <v>5</v>
      </c>
    </row>
    <row r="7" spans="1:10" x14ac:dyDescent="0.55000000000000004">
      <c r="A7" s="6"/>
      <c r="B7" s="23" t="s">
        <v>254</v>
      </c>
      <c r="C7" s="31" t="s">
        <v>173</v>
      </c>
      <c r="D7" s="12" t="s">
        <v>6</v>
      </c>
      <c r="E7" s="15">
        <v>5</v>
      </c>
      <c r="F7" s="15">
        <v>5</v>
      </c>
      <c r="G7" s="15">
        <v>5</v>
      </c>
      <c r="H7" s="15">
        <v>5</v>
      </c>
      <c r="I7" s="15">
        <v>4</v>
      </c>
      <c r="J7" s="15">
        <v>4</v>
      </c>
    </row>
    <row r="8" spans="1:10" x14ac:dyDescent="0.55000000000000004">
      <c r="A8" s="6"/>
      <c r="B8" s="23" t="s">
        <v>255</v>
      </c>
      <c r="C8" s="31" t="s">
        <v>174</v>
      </c>
      <c r="D8" s="12" t="s">
        <v>6</v>
      </c>
      <c r="E8" s="16">
        <v>9</v>
      </c>
      <c r="F8" s="16">
        <v>9</v>
      </c>
      <c r="G8" s="16">
        <v>7</v>
      </c>
      <c r="H8" s="16">
        <v>7</v>
      </c>
      <c r="I8" s="16">
        <v>7</v>
      </c>
      <c r="J8" s="16">
        <v>7</v>
      </c>
    </row>
    <row r="9" spans="1:10" x14ac:dyDescent="0.55000000000000004">
      <c r="A9" s="6"/>
      <c r="B9" s="23" t="s">
        <v>256</v>
      </c>
      <c r="C9" s="31" t="s">
        <v>175</v>
      </c>
      <c r="D9" s="12" t="s">
        <v>6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</row>
    <row r="10" spans="1:10" ht="21.75" customHeight="1" x14ac:dyDescent="0.55000000000000004">
      <c r="A10" s="6"/>
      <c r="B10" s="23" t="s">
        <v>257</v>
      </c>
      <c r="C10" s="31" t="s">
        <v>176</v>
      </c>
      <c r="D10" s="12" t="s">
        <v>6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</row>
    <row r="11" spans="1:10" ht="21.75" customHeight="1" x14ac:dyDescent="0.55000000000000004">
      <c r="A11" s="6"/>
      <c r="B11" s="23" t="s">
        <v>258</v>
      </c>
      <c r="C11" s="31" t="s">
        <v>177</v>
      </c>
      <c r="D11" s="12" t="s">
        <v>6</v>
      </c>
      <c r="E11" s="15">
        <v>3</v>
      </c>
      <c r="F11" s="15">
        <v>3</v>
      </c>
      <c r="G11" s="15">
        <v>3</v>
      </c>
      <c r="H11" s="15">
        <v>3</v>
      </c>
      <c r="I11" s="15">
        <v>2</v>
      </c>
      <c r="J11" s="15">
        <v>2</v>
      </c>
    </row>
    <row r="12" spans="1:10" x14ac:dyDescent="0.55000000000000004">
      <c r="A12" s="6"/>
      <c r="B12" s="23" t="s">
        <v>259</v>
      </c>
      <c r="C12" s="31" t="s">
        <v>178</v>
      </c>
      <c r="D12" s="12" t="s">
        <v>6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</row>
    <row r="13" spans="1:10" ht="21.75" customHeight="1" x14ac:dyDescent="0.55000000000000004">
      <c r="A13" s="6"/>
      <c r="B13" s="23" t="s">
        <v>260</v>
      </c>
      <c r="C13" s="31" t="s">
        <v>179</v>
      </c>
      <c r="D13" s="12" t="s">
        <v>6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</row>
    <row r="14" spans="1:10" x14ac:dyDescent="0.55000000000000004">
      <c r="A14" s="6"/>
      <c r="B14" s="23" t="s">
        <v>261</v>
      </c>
      <c r="C14" s="31" t="s">
        <v>180</v>
      </c>
      <c r="D14" s="12" t="s">
        <v>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21.75" customHeight="1" x14ac:dyDescent="0.55000000000000004">
      <c r="A15" s="6"/>
      <c r="B15" s="23" t="s">
        <v>262</v>
      </c>
      <c r="C15" s="31" t="s">
        <v>181</v>
      </c>
      <c r="D15" s="12" t="s">
        <v>6</v>
      </c>
      <c r="E15" s="15">
        <v>4</v>
      </c>
      <c r="F15" s="15">
        <v>4</v>
      </c>
      <c r="G15" s="15">
        <v>4</v>
      </c>
      <c r="H15" s="15">
        <v>4</v>
      </c>
      <c r="I15" s="15">
        <v>4</v>
      </c>
      <c r="J15" s="15">
        <v>4</v>
      </c>
    </row>
    <row r="16" spans="1:10" ht="21.75" customHeight="1" x14ac:dyDescent="0.55000000000000004">
      <c r="A16" s="6"/>
      <c r="B16" s="23" t="s">
        <v>263</v>
      </c>
      <c r="C16" s="33" t="s">
        <v>182</v>
      </c>
      <c r="D16" s="12" t="s">
        <v>6</v>
      </c>
      <c r="E16" s="15">
        <v>5</v>
      </c>
      <c r="F16" s="15">
        <v>5</v>
      </c>
      <c r="G16" s="15">
        <v>5</v>
      </c>
      <c r="H16" s="15">
        <v>5</v>
      </c>
      <c r="I16" s="15">
        <v>5</v>
      </c>
      <c r="J16" s="15">
        <v>4</v>
      </c>
    </row>
    <row r="17" spans="1:10" ht="21.75" customHeight="1" x14ac:dyDescent="0.55000000000000004">
      <c r="A17" s="6"/>
      <c r="B17" s="23" t="s">
        <v>264</v>
      </c>
      <c r="C17" s="52" t="s">
        <v>183</v>
      </c>
      <c r="D17" s="12" t="s">
        <v>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55000000000000004">
      <c r="A18" s="6"/>
      <c r="B18" s="23" t="s">
        <v>265</v>
      </c>
      <c r="C18" s="9" t="s">
        <v>187</v>
      </c>
      <c r="D18" s="12" t="s">
        <v>8</v>
      </c>
      <c r="E18" s="15">
        <v>6</v>
      </c>
      <c r="F18" s="15">
        <v>6</v>
      </c>
      <c r="G18" s="15">
        <v>5</v>
      </c>
      <c r="H18" s="15">
        <v>5</v>
      </c>
      <c r="I18" s="15">
        <v>2</v>
      </c>
      <c r="J18" s="15">
        <v>2</v>
      </c>
    </row>
    <row r="19" spans="1:10" x14ac:dyDescent="0.55000000000000004">
      <c r="A19" s="6"/>
      <c r="B19" s="23" t="s">
        <v>266</v>
      </c>
      <c r="C19" s="9" t="s">
        <v>188</v>
      </c>
      <c r="D19" s="12" t="s">
        <v>8</v>
      </c>
      <c r="E19" s="15">
        <v>2</v>
      </c>
      <c r="F19" s="15">
        <v>2</v>
      </c>
      <c r="G19" s="15">
        <v>1</v>
      </c>
      <c r="H19" s="15">
        <v>1</v>
      </c>
      <c r="I19" s="15">
        <v>1</v>
      </c>
      <c r="J19" s="15">
        <v>1</v>
      </c>
    </row>
    <row r="20" spans="1:10" x14ac:dyDescent="0.55000000000000004">
      <c r="A20" s="6"/>
      <c r="B20" s="23" t="s">
        <v>267</v>
      </c>
      <c r="C20" s="9" t="s">
        <v>189</v>
      </c>
      <c r="D20" s="12" t="s">
        <v>8</v>
      </c>
      <c r="E20" s="15">
        <v>7</v>
      </c>
      <c r="F20" s="15">
        <v>7</v>
      </c>
      <c r="G20" s="15">
        <v>7</v>
      </c>
      <c r="H20" s="15">
        <v>7</v>
      </c>
      <c r="I20" s="15">
        <v>6</v>
      </c>
      <c r="J20" s="15">
        <v>5</v>
      </c>
    </row>
    <row r="21" spans="1:10" x14ac:dyDescent="0.55000000000000004">
      <c r="A21" s="6"/>
      <c r="B21" s="23" t="s">
        <v>268</v>
      </c>
      <c r="C21" s="9" t="s">
        <v>355</v>
      </c>
      <c r="D21" s="12" t="s">
        <v>8</v>
      </c>
      <c r="E21" s="15">
        <v>8</v>
      </c>
      <c r="F21" s="15">
        <v>8</v>
      </c>
      <c r="G21" s="15">
        <v>7</v>
      </c>
      <c r="H21" s="15">
        <v>7</v>
      </c>
      <c r="I21" s="15">
        <v>6</v>
      </c>
      <c r="J21" s="15">
        <v>6</v>
      </c>
    </row>
    <row r="22" spans="1:10" x14ac:dyDescent="0.55000000000000004">
      <c r="A22" s="6"/>
      <c r="B22" s="23" t="s">
        <v>269</v>
      </c>
      <c r="C22" s="9" t="s">
        <v>191</v>
      </c>
      <c r="D22" s="12" t="s">
        <v>8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1</v>
      </c>
    </row>
    <row r="23" spans="1:10" x14ac:dyDescent="0.55000000000000004">
      <c r="A23" s="6"/>
      <c r="B23" s="23" t="s">
        <v>270</v>
      </c>
      <c r="C23" s="9" t="s">
        <v>192</v>
      </c>
      <c r="D23" s="12" t="s">
        <v>8</v>
      </c>
      <c r="E23" s="15">
        <v>8</v>
      </c>
      <c r="F23" s="15">
        <v>8</v>
      </c>
      <c r="G23" s="15">
        <v>6</v>
      </c>
      <c r="H23" s="15">
        <v>6</v>
      </c>
      <c r="I23" s="15">
        <v>6</v>
      </c>
      <c r="J23" s="15">
        <v>5</v>
      </c>
    </row>
    <row r="24" spans="1:10" x14ac:dyDescent="0.55000000000000004">
      <c r="A24" s="6"/>
      <c r="B24" s="23" t="s">
        <v>271</v>
      </c>
      <c r="C24" s="12" t="s">
        <v>381</v>
      </c>
      <c r="D24" s="12" t="s">
        <v>9</v>
      </c>
      <c r="E24" s="15">
        <v>3</v>
      </c>
      <c r="F24" s="15">
        <v>3</v>
      </c>
      <c r="G24" s="15">
        <v>3</v>
      </c>
      <c r="H24" s="15">
        <v>3</v>
      </c>
      <c r="I24" s="15">
        <v>3</v>
      </c>
      <c r="J24" s="15">
        <v>3</v>
      </c>
    </row>
    <row r="25" spans="1:10" x14ac:dyDescent="0.55000000000000004">
      <c r="A25" s="6"/>
      <c r="B25" s="23" t="s">
        <v>272</v>
      </c>
      <c r="C25" s="43" t="s">
        <v>357</v>
      </c>
      <c r="D25" s="12" t="s">
        <v>9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</row>
    <row r="26" spans="1:10" x14ac:dyDescent="0.55000000000000004">
      <c r="A26" s="6"/>
      <c r="B26" s="23" t="s">
        <v>273</v>
      </c>
      <c r="C26" s="12" t="s">
        <v>396</v>
      </c>
      <c r="D26" s="12" t="s">
        <v>9</v>
      </c>
      <c r="E26" s="15">
        <v>5</v>
      </c>
      <c r="F26" s="15">
        <v>5</v>
      </c>
      <c r="G26" s="15">
        <v>4</v>
      </c>
      <c r="H26" s="15">
        <v>4</v>
      </c>
      <c r="I26" s="15">
        <v>4</v>
      </c>
      <c r="J26" s="15">
        <v>3</v>
      </c>
    </row>
    <row r="27" spans="1:10" x14ac:dyDescent="0.55000000000000004">
      <c r="A27" s="6"/>
      <c r="B27" s="23" t="s">
        <v>274</v>
      </c>
      <c r="C27" s="9" t="s">
        <v>365</v>
      </c>
      <c r="D27" s="12" t="s">
        <v>14</v>
      </c>
      <c r="E27" s="15">
        <v>1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55000000000000004">
      <c r="A28" s="6"/>
      <c r="B28" s="23" t="s">
        <v>275</v>
      </c>
      <c r="C28" s="9" t="s">
        <v>366</v>
      </c>
      <c r="D28" s="12" t="s">
        <v>14</v>
      </c>
      <c r="E28" s="15">
        <v>4</v>
      </c>
      <c r="F28" s="15">
        <v>4</v>
      </c>
      <c r="G28" s="15">
        <v>4</v>
      </c>
      <c r="H28" s="15">
        <v>2</v>
      </c>
      <c r="I28" s="15">
        <v>2</v>
      </c>
      <c r="J28" s="15">
        <v>2</v>
      </c>
    </row>
    <row r="29" spans="1:10" x14ac:dyDescent="0.55000000000000004">
      <c r="A29" s="6"/>
      <c r="B29" s="23" t="s">
        <v>276</v>
      </c>
      <c r="C29" s="9" t="s">
        <v>367</v>
      </c>
      <c r="D29" s="42" t="s">
        <v>14</v>
      </c>
      <c r="E29" s="15">
        <v>3</v>
      </c>
      <c r="F29" s="15">
        <v>3</v>
      </c>
      <c r="G29" s="15">
        <v>3</v>
      </c>
      <c r="H29" s="15">
        <v>2</v>
      </c>
      <c r="I29" s="15">
        <v>2</v>
      </c>
      <c r="J29" s="15">
        <v>2</v>
      </c>
    </row>
    <row r="30" spans="1:10" x14ac:dyDescent="0.55000000000000004">
      <c r="A30" s="6"/>
      <c r="B30" s="23" t="s">
        <v>277</v>
      </c>
      <c r="C30" s="9" t="s">
        <v>368</v>
      </c>
      <c r="D30" s="12" t="s">
        <v>14</v>
      </c>
      <c r="E30" s="15">
        <v>3</v>
      </c>
      <c r="F30" s="15">
        <v>3</v>
      </c>
      <c r="G30" s="15">
        <v>2</v>
      </c>
      <c r="H30" s="15">
        <v>2</v>
      </c>
      <c r="I30" s="15">
        <v>2</v>
      </c>
      <c r="J30" s="15">
        <v>2</v>
      </c>
    </row>
    <row r="31" spans="1:10" ht="21.75" customHeight="1" x14ac:dyDescent="0.55000000000000004">
      <c r="A31" s="6"/>
      <c r="B31" s="23" t="s">
        <v>278</v>
      </c>
      <c r="C31" s="12" t="s">
        <v>200</v>
      </c>
      <c r="D31" s="12" t="s">
        <v>13</v>
      </c>
      <c r="E31" s="15">
        <v>10</v>
      </c>
      <c r="F31" s="15">
        <v>10</v>
      </c>
      <c r="G31" s="15">
        <v>10</v>
      </c>
      <c r="H31" s="15">
        <v>10</v>
      </c>
      <c r="I31" s="15">
        <v>10</v>
      </c>
      <c r="J31" s="15">
        <v>9</v>
      </c>
    </row>
    <row r="32" spans="1:10" x14ac:dyDescent="0.55000000000000004">
      <c r="A32" s="6"/>
      <c r="B32" s="23" t="s">
        <v>279</v>
      </c>
      <c r="C32" s="30" t="s">
        <v>201</v>
      </c>
      <c r="D32" s="12" t="s">
        <v>13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</row>
    <row r="33" spans="1:10" x14ac:dyDescent="0.55000000000000004">
      <c r="A33" s="6"/>
      <c r="B33" s="23" t="s">
        <v>280</v>
      </c>
      <c r="C33" s="12" t="s">
        <v>202</v>
      </c>
      <c r="D33" s="12" t="s">
        <v>13</v>
      </c>
      <c r="E33" s="15">
        <v>2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</row>
    <row r="34" spans="1:10" ht="21.75" customHeight="1" x14ac:dyDescent="0.55000000000000004">
      <c r="A34" s="6"/>
      <c r="B34" s="23" t="s">
        <v>281</v>
      </c>
      <c r="C34" s="12" t="s">
        <v>449</v>
      </c>
      <c r="D34" s="12" t="s">
        <v>13</v>
      </c>
      <c r="E34" s="15">
        <v>3</v>
      </c>
      <c r="F34" s="15">
        <v>3</v>
      </c>
      <c r="G34" s="15">
        <v>3</v>
      </c>
      <c r="H34" s="15">
        <v>3</v>
      </c>
      <c r="I34" s="15">
        <v>3</v>
      </c>
      <c r="J34" s="15">
        <v>3</v>
      </c>
    </row>
    <row r="35" spans="1:10" ht="21.75" customHeight="1" x14ac:dyDescent="0.55000000000000004">
      <c r="A35" s="6"/>
      <c r="B35" s="23" t="s">
        <v>282</v>
      </c>
      <c r="C35" s="12" t="s">
        <v>204</v>
      </c>
      <c r="D35" s="12" t="s">
        <v>13</v>
      </c>
      <c r="E35" s="15">
        <v>9</v>
      </c>
      <c r="F35" s="15">
        <v>9</v>
      </c>
      <c r="G35" s="15">
        <v>9</v>
      </c>
      <c r="H35" s="15">
        <v>9</v>
      </c>
      <c r="I35" s="15">
        <v>9</v>
      </c>
      <c r="J35" s="15">
        <v>9</v>
      </c>
    </row>
    <row r="36" spans="1:10" ht="21.75" customHeight="1" x14ac:dyDescent="0.55000000000000004">
      <c r="A36" s="6"/>
      <c r="B36" s="23" t="s">
        <v>283</v>
      </c>
      <c r="C36" s="12" t="s">
        <v>448</v>
      </c>
      <c r="D36" s="12" t="s">
        <v>13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</row>
    <row r="37" spans="1:10" ht="21.75" customHeight="1" x14ac:dyDescent="0.55000000000000004">
      <c r="A37" s="6"/>
      <c r="B37" s="23" t="s">
        <v>284</v>
      </c>
      <c r="C37" s="12" t="s">
        <v>205</v>
      </c>
      <c r="D37" s="12" t="s">
        <v>13</v>
      </c>
      <c r="E37" s="15">
        <v>8</v>
      </c>
      <c r="F37" s="15">
        <v>8</v>
      </c>
      <c r="G37" s="15">
        <v>8</v>
      </c>
      <c r="H37" s="15">
        <v>8</v>
      </c>
      <c r="I37" s="15">
        <v>8</v>
      </c>
      <c r="J37" s="15">
        <v>7</v>
      </c>
    </row>
    <row r="38" spans="1:10" ht="21.75" customHeight="1" x14ac:dyDescent="0.55000000000000004">
      <c r="A38" s="6"/>
      <c r="B38" s="23" t="s">
        <v>285</v>
      </c>
      <c r="C38" s="12" t="s">
        <v>391</v>
      </c>
      <c r="D38" s="12" t="s">
        <v>114</v>
      </c>
      <c r="E38" s="15">
        <v>8</v>
      </c>
      <c r="F38" s="15">
        <v>8</v>
      </c>
      <c r="G38" s="15">
        <v>8</v>
      </c>
      <c r="H38" s="15">
        <v>8</v>
      </c>
      <c r="I38" s="15">
        <v>8</v>
      </c>
      <c r="J38" s="15">
        <v>7</v>
      </c>
    </row>
    <row r="39" spans="1:10" ht="21.75" customHeight="1" x14ac:dyDescent="0.55000000000000004">
      <c r="A39" s="6"/>
      <c r="B39" s="23" t="s">
        <v>286</v>
      </c>
      <c r="C39" s="12" t="s">
        <v>392</v>
      </c>
      <c r="D39" s="12" t="s">
        <v>114</v>
      </c>
      <c r="E39" s="15">
        <v>8</v>
      </c>
      <c r="F39" s="15">
        <v>8</v>
      </c>
      <c r="G39" s="15">
        <v>8</v>
      </c>
      <c r="H39" s="15">
        <v>8</v>
      </c>
      <c r="I39" s="15">
        <v>6</v>
      </c>
      <c r="J39" s="15">
        <v>6</v>
      </c>
    </row>
    <row r="40" spans="1:10" x14ac:dyDescent="0.55000000000000004">
      <c r="A40" s="6"/>
      <c r="B40" s="23" t="s">
        <v>287</v>
      </c>
      <c r="C40" s="12" t="s">
        <v>393</v>
      </c>
      <c r="D40" s="12" t="s">
        <v>114</v>
      </c>
      <c r="E40" s="15">
        <v>2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</row>
    <row r="41" spans="1:10" x14ac:dyDescent="0.55000000000000004">
      <c r="A41" s="6"/>
      <c r="B41" s="23" t="s">
        <v>288</v>
      </c>
      <c r="C41" s="9" t="s">
        <v>214</v>
      </c>
      <c r="D41" s="12" t="s">
        <v>124</v>
      </c>
      <c r="E41" s="15">
        <v>2</v>
      </c>
      <c r="F41" s="15">
        <v>2</v>
      </c>
      <c r="G41" s="15">
        <v>2</v>
      </c>
      <c r="H41" s="15">
        <v>1</v>
      </c>
      <c r="I41" s="15">
        <v>1</v>
      </c>
      <c r="J41" s="15">
        <v>1</v>
      </c>
    </row>
    <row r="42" spans="1:10" ht="21.75" customHeight="1" x14ac:dyDescent="0.55000000000000004">
      <c r="A42" s="6"/>
      <c r="B42" s="23" t="s">
        <v>289</v>
      </c>
      <c r="C42" s="9" t="s">
        <v>208</v>
      </c>
      <c r="D42" s="12" t="s">
        <v>124</v>
      </c>
      <c r="E42" s="15">
        <v>5</v>
      </c>
      <c r="F42" s="15">
        <v>5</v>
      </c>
      <c r="G42" s="15">
        <v>4</v>
      </c>
      <c r="H42" s="15">
        <v>4</v>
      </c>
      <c r="I42" s="15">
        <v>3</v>
      </c>
      <c r="J42" s="15">
        <v>2</v>
      </c>
    </row>
    <row r="43" spans="1:10" x14ac:dyDescent="0.55000000000000004">
      <c r="A43" s="6"/>
      <c r="B43" s="23" t="s">
        <v>290</v>
      </c>
      <c r="C43" s="9" t="s">
        <v>215</v>
      </c>
      <c r="D43" s="12" t="s">
        <v>124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1:10" x14ac:dyDescent="0.55000000000000004">
      <c r="A44" s="6"/>
      <c r="B44" s="23" t="s">
        <v>291</v>
      </c>
      <c r="C44" s="9" t="s">
        <v>216</v>
      </c>
      <c r="D44" s="12" t="s">
        <v>124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x14ac:dyDescent="0.55000000000000004">
      <c r="A45" s="6"/>
      <c r="B45" s="23" t="s">
        <v>292</v>
      </c>
      <c r="C45" s="37" t="s">
        <v>217</v>
      </c>
      <c r="D45" s="12" t="s">
        <v>124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55000000000000004">
      <c r="A46" s="6"/>
      <c r="B46" s="23" t="s">
        <v>293</v>
      </c>
      <c r="C46" s="37" t="s">
        <v>218</v>
      </c>
      <c r="D46" s="12" t="s">
        <v>124</v>
      </c>
      <c r="E46" s="15">
        <v>2</v>
      </c>
      <c r="F46" s="15">
        <v>2</v>
      </c>
      <c r="G46" s="15">
        <v>2</v>
      </c>
      <c r="H46" s="15">
        <v>2</v>
      </c>
      <c r="I46" s="15">
        <v>2</v>
      </c>
      <c r="J46" s="15">
        <v>2</v>
      </c>
    </row>
    <row r="47" spans="1:10" x14ac:dyDescent="0.55000000000000004">
      <c r="A47" s="6"/>
      <c r="B47" s="23" t="s">
        <v>294</v>
      </c>
      <c r="C47" s="37" t="s">
        <v>158</v>
      </c>
      <c r="D47" s="12" t="s">
        <v>124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21.75" customHeight="1" x14ac:dyDescent="0.55000000000000004">
      <c r="A48" s="6"/>
      <c r="B48" s="23" t="s">
        <v>295</v>
      </c>
      <c r="C48" s="9" t="s">
        <v>219</v>
      </c>
      <c r="D48" s="12" t="s">
        <v>124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55000000000000004">
      <c r="A49" s="6"/>
      <c r="B49" s="23" t="s">
        <v>296</v>
      </c>
      <c r="C49" s="37" t="s">
        <v>225</v>
      </c>
      <c r="D49" s="32" t="s">
        <v>226</v>
      </c>
      <c r="E49" s="15">
        <v>3</v>
      </c>
      <c r="F49" s="15">
        <v>3</v>
      </c>
      <c r="G49" s="15">
        <v>3</v>
      </c>
      <c r="H49" s="15">
        <v>3</v>
      </c>
      <c r="I49" s="15">
        <v>2</v>
      </c>
      <c r="J49" s="15">
        <v>1</v>
      </c>
    </row>
    <row r="50" spans="1:10" x14ac:dyDescent="0.55000000000000004">
      <c r="A50" s="6"/>
      <c r="B50" s="23" t="s">
        <v>297</v>
      </c>
      <c r="C50" s="12" t="s">
        <v>227</v>
      </c>
      <c r="D50" s="32" t="s">
        <v>226</v>
      </c>
      <c r="E50" s="15">
        <v>6</v>
      </c>
      <c r="F50" s="15">
        <v>6</v>
      </c>
      <c r="G50" s="15">
        <v>5</v>
      </c>
      <c r="H50" s="15">
        <v>5</v>
      </c>
      <c r="I50" s="15">
        <v>5</v>
      </c>
      <c r="J50" s="15">
        <v>5</v>
      </c>
    </row>
    <row r="51" spans="1:10" x14ac:dyDescent="0.55000000000000004">
      <c r="A51" s="6"/>
      <c r="B51" s="23" t="s">
        <v>298</v>
      </c>
      <c r="C51" s="37" t="s">
        <v>228</v>
      </c>
      <c r="D51" s="32" t="s">
        <v>226</v>
      </c>
      <c r="E51" s="15">
        <v>2</v>
      </c>
      <c r="F51" s="15">
        <v>2</v>
      </c>
      <c r="G51" s="15">
        <v>2</v>
      </c>
      <c r="H51" s="15">
        <v>2</v>
      </c>
      <c r="I51" s="15">
        <v>2</v>
      </c>
      <c r="J51" s="15">
        <v>1</v>
      </c>
    </row>
    <row r="52" spans="1:10" x14ac:dyDescent="0.55000000000000004">
      <c r="A52" s="6"/>
      <c r="B52" s="23" t="s">
        <v>299</v>
      </c>
      <c r="C52" s="12" t="s">
        <v>229</v>
      </c>
      <c r="D52" s="32" t="s">
        <v>226</v>
      </c>
      <c r="E52" s="15">
        <v>4</v>
      </c>
      <c r="F52" s="15">
        <v>4</v>
      </c>
      <c r="G52" s="15">
        <v>4</v>
      </c>
      <c r="H52" s="15">
        <v>4</v>
      </c>
      <c r="I52" s="15">
        <v>3</v>
      </c>
      <c r="J52" s="15">
        <v>2</v>
      </c>
    </row>
    <row r="53" spans="1:10" x14ac:dyDescent="0.55000000000000004">
      <c r="A53" s="6"/>
      <c r="B53" s="23" t="s">
        <v>300</v>
      </c>
      <c r="C53" s="12" t="s">
        <v>230</v>
      </c>
      <c r="D53" s="32" t="s">
        <v>226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</row>
    <row r="54" spans="1:10" x14ac:dyDescent="0.55000000000000004">
      <c r="A54" s="6"/>
      <c r="B54" s="23" t="s">
        <v>301</v>
      </c>
      <c r="C54" s="12" t="s">
        <v>231</v>
      </c>
      <c r="D54" s="32" t="s">
        <v>232</v>
      </c>
      <c r="E54" s="15">
        <v>1</v>
      </c>
      <c r="F54" s="15">
        <v>1</v>
      </c>
      <c r="G54" s="15">
        <v>1</v>
      </c>
      <c r="H54" s="15">
        <v>1</v>
      </c>
      <c r="I54" s="15">
        <v>0</v>
      </c>
      <c r="J54" s="15">
        <v>0</v>
      </c>
    </row>
    <row r="55" spans="1:10" x14ac:dyDescent="0.55000000000000004">
      <c r="A55" s="6"/>
      <c r="B55" s="23" t="s">
        <v>302</v>
      </c>
      <c r="C55" s="44" t="s">
        <v>372</v>
      </c>
      <c r="D55" s="32" t="s">
        <v>234</v>
      </c>
      <c r="E55" s="15">
        <v>1</v>
      </c>
      <c r="F55" s="15">
        <v>1</v>
      </c>
      <c r="G55" s="15">
        <v>1</v>
      </c>
      <c r="H55" s="15">
        <v>1</v>
      </c>
      <c r="I55" s="15">
        <v>0</v>
      </c>
      <c r="J55" s="15">
        <v>0</v>
      </c>
    </row>
    <row r="56" spans="1:10" x14ac:dyDescent="0.55000000000000004">
      <c r="A56" s="6"/>
      <c r="B56" s="23" t="s">
        <v>303</v>
      </c>
      <c r="C56" s="44" t="s">
        <v>373</v>
      </c>
      <c r="D56" s="32" t="s">
        <v>234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</row>
    <row r="57" spans="1:10" x14ac:dyDescent="0.55000000000000004">
      <c r="A57" s="6"/>
      <c r="B57" s="23" t="s">
        <v>304</v>
      </c>
      <c r="C57" s="44" t="s">
        <v>374</v>
      </c>
      <c r="D57" s="32" t="s">
        <v>234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</row>
    <row r="58" spans="1:10" x14ac:dyDescent="0.55000000000000004">
      <c r="A58" s="6"/>
      <c r="B58" s="23" t="s">
        <v>305</v>
      </c>
      <c r="C58" s="44" t="s">
        <v>375</v>
      </c>
      <c r="D58" s="32" t="s">
        <v>238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</row>
    <row r="59" spans="1:10" x14ac:dyDescent="0.55000000000000004">
      <c r="A59" s="6"/>
      <c r="B59" s="23" t="s">
        <v>306</v>
      </c>
      <c r="C59" s="44" t="s">
        <v>239</v>
      </c>
      <c r="D59" s="32" t="s">
        <v>238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</row>
    <row r="60" spans="1:10" x14ac:dyDescent="0.55000000000000004">
      <c r="A60" s="6"/>
      <c r="B60" s="23" t="s">
        <v>307</v>
      </c>
      <c r="C60" s="44" t="s">
        <v>376</v>
      </c>
      <c r="D60" s="32" t="s">
        <v>238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</row>
    <row r="61" spans="1:10" x14ac:dyDescent="0.55000000000000004">
      <c r="A61" s="6"/>
      <c r="B61" s="23" t="s">
        <v>308</v>
      </c>
      <c r="C61" s="44" t="s">
        <v>377</v>
      </c>
      <c r="D61" s="32" t="s">
        <v>238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</row>
    <row r="62" spans="1:10" x14ac:dyDescent="0.55000000000000004">
      <c r="A62" s="6"/>
      <c r="B62" s="23" t="s">
        <v>309</v>
      </c>
      <c r="C62" s="44" t="s">
        <v>378</v>
      </c>
      <c r="D62" s="32" t="s">
        <v>238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</row>
    <row r="63" spans="1:10" x14ac:dyDescent="0.55000000000000004">
      <c r="A63" s="6"/>
      <c r="B63" s="23" t="s">
        <v>310</v>
      </c>
      <c r="C63" s="31" t="s">
        <v>242</v>
      </c>
      <c r="D63" s="32" t="s">
        <v>243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</row>
    <row r="64" spans="1:10" x14ac:dyDescent="0.55000000000000004">
      <c r="A64" s="6"/>
      <c r="B64" s="23" t="s">
        <v>311</v>
      </c>
      <c r="C64" s="31" t="s">
        <v>244</v>
      </c>
      <c r="D64" s="32" t="s">
        <v>243</v>
      </c>
      <c r="E64" s="15">
        <v>1</v>
      </c>
      <c r="F64" s="15">
        <v>1</v>
      </c>
      <c r="G64" s="15">
        <v>1</v>
      </c>
      <c r="H64" s="15">
        <v>1</v>
      </c>
      <c r="I64" s="15">
        <v>0</v>
      </c>
      <c r="J64" s="15">
        <v>0</v>
      </c>
    </row>
    <row r="65" spans="1:10" x14ac:dyDescent="0.55000000000000004">
      <c r="A65" s="6"/>
      <c r="B65" s="23" t="s">
        <v>312</v>
      </c>
      <c r="C65" s="31" t="s">
        <v>245</v>
      </c>
      <c r="D65" s="32" t="s">
        <v>243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x14ac:dyDescent="0.55000000000000004">
      <c r="A66" s="6"/>
      <c r="B66" s="23" t="s">
        <v>313</v>
      </c>
      <c r="C66" s="39" t="s">
        <v>246</v>
      </c>
      <c r="D66" s="40" t="s">
        <v>247</v>
      </c>
      <c r="E66" s="15">
        <v>1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</row>
    <row r="67" spans="1:10" ht="21.75" customHeight="1" x14ac:dyDescent="0.55000000000000004">
      <c r="A67" s="6"/>
      <c r="B67" s="23" t="s">
        <v>314</v>
      </c>
      <c r="C67" s="41" t="s">
        <v>248</v>
      </c>
      <c r="D67" s="40" t="s">
        <v>247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</row>
    <row r="68" spans="1:10" x14ac:dyDescent="0.55000000000000004">
      <c r="A68" s="6"/>
      <c r="B68" s="92" t="s">
        <v>315</v>
      </c>
      <c r="C68" s="98" t="s">
        <v>249</v>
      </c>
      <c r="D68" s="51" t="s">
        <v>247</v>
      </c>
      <c r="E68" s="93">
        <v>1</v>
      </c>
      <c r="F68" s="93">
        <v>1</v>
      </c>
      <c r="G68" s="93">
        <v>1</v>
      </c>
      <c r="H68" s="93">
        <v>1</v>
      </c>
      <c r="I68" s="93">
        <v>1</v>
      </c>
      <c r="J68" s="93">
        <v>1</v>
      </c>
    </row>
    <row r="69" spans="1:10" x14ac:dyDescent="0.55000000000000004">
      <c r="B69" s="125" t="s">
        <v>113</v>
      </c>
      <c r="C69" s="125"/>
      <c r="D69" s="125"/>
      <c r="E69" s="7">
        <f>SUM(E4:E68)</f>
        <v>189</v>
      </c>
      <c r="F69" s="7">
        <f t="shared" ref="F69:J69" si="0">SUM(F4:F68)</f>
        <v>189</v>
      </c>
      <c r="G69" s="7">
        <f t="shared" si="0"/>
        <v>175</v>
      </c>
      <c r="H69" s="7">
        <f t="shared" si="0"/>
        <v>168</v>
      </c>
      <c r="I69" s="7">
        <f t="shared" si="0"/>
        <v>153</v>
      </c>
      <c r="J69" s="7">
        <f t="shared" si="0"/>
        <v>141</v>
      </c>
    </row>
  </sheetData>
  <mergeCells count="1">
    <mergeCell ref="B69:D69"/>
  </mergeCells>
  <dataValidations count="2">
    <dataValidation type="textLength" operator="lessThan" allowBlank="1" showInputMessage="1" showErrorMessage="1" errorTitle="เกิน 250 ตัวอักษร" sqref="C4:C68">
      <formula1>250</formula1>
    </dataValidation>
    <dataValidation type="textLength" operator="lessThan" allowBlank="1" showInputMessage="1" showErrorMessage="1" errorTitle="เกิน 150 ตัวอักษร" sqref="D4:D68">
      <formula1>150</formula1>
    </dataValidation>
  </dataValidations>
  <pageMargins left="0.74803149606299213" right="0.70866141732283472" top="0.35433070866141736" bottom="0.31496062992125984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6</vt:i4>
      </vt:variant>
    </vt:vector>
  </HeadingPairs>
  <TitlesOfParts>
    <vt:vector size="24" baseType="lpstr">
      <vt:lpstr>รวม</vt:lpstr>
      <vt:lpstr>array</vt:lpstr>
      <vt:lpstr>รวมทุกโครงการ</vt:lpstr>
      <vt:lpstr>เพชรตะวันออก</vt:lpstr>
      <vt:lpstr>ความสามารถ</vt:lpstr>
      <vt:lpstr>mou</vt:lpstr>
      <vt:lpstr>สาธิต</vt:lpstr>
      <vt:lpstr>ศรีระยอง</vt:lpstr>
      <vt:lpstr>มีที่เรียน</vt:lpstr>
      <vt:lpstr>ขยายโอกาส</vt:lpstr>
      <vt:lpstr>ทับทิมสยาม</vt:lpstr>
      <vt:lpstr>พัฒนากีฬา</vt:lpstr>
      <vt:lpstr>ช้างเผือก วิทย์</vt:lpstr>
      <vt:lpstr>ช้างเผือก กีฬา</vt:lpstr>
      <vt:lpstr>ช้างเผือก ศิลปกรรม</vt:lpstr>
      <vt:lpstr>บูรพาเกษตร</vt:lpstr>
      <vt:lpstr>รับตรงสระแก้ว</vt:lpstr>
      <vt:lpstr>Sheet1</vt:lpstr>
      <vt:lpstr>mou!Print_Titles</vt:lpstr>
      <vt:lpstr>ความสามารถ!Print_Titles</vt:lpstr>
      <vt:lpstr>เพชรตะวันออก!Print_Titles</vt:lpstr>
      <vt:lpstr>มีที่เรียน!Print_Titles</vt:lpstr>
      <vt:lpstr>ศรีระยอง!Print_Titles</vt:lpstr>
      <vt:lpstr>สาธิต!Print_Titles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buucenter</dc:creator>
  <cp:lastModifiedBy>ri</cp:lastModifiedBy>
  <cp:lastPrinted>2018-11-05T12:38:40Z</cp:lastPrinted>
  <dcterms:created xsi:type="dcterms:W3CDTF">2017-09-12T06:45:53Z</dcterms:created>
  <dcterms:modified xsi:type="dcterms:W3CDTF">2019-05-02T07:47:13Z</dcterms:modified>
</cp:coreProperties>
</file>