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ot Delete\Downloads\"/>
    </mc:Choice>
  </mc:AlternateContent>
  <bookViews>
    <workbookView xWindow="0" yWindow="0" windowWidth="24000" windowHeight="8925"/>
  </bookViews>
  <sheets>
    <sheet name="Sheet2" sheetId="2" r:id="rId1"/>
  </sheets>
  <definedNames>
    <definedName name="_xlnm.Print_Titles" localSheetId="0">Sheet2!$3:$5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2" i="2" l="1"/>
  <c r="N172" i="2"/>
  <c r="O172" i="2" l="1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6" i="2"/>
  <c r="O16" i="2"/>
  <c r="N17" i="2"/>
  <c r="O17" i="2"/>
  <c r="N18" i="2"/>
  <c r="O18" i="2"/>
  <c r="N20" i="2"/>
  <c r="O20" i="2"/>
  <c r="N21" i="2"/>
  <c r="O21" i="2"/>
  <c r="N22" i="2"/>
  <c r="O22" i="2"/>
  <c r="N24" i="2"/>
  <c r="O24" i="2"/>
  <c r="N25" i="2"/>
  <c r="O25" i="2"/>
  <c r="N26" i="2"/>
  <c r="O26" i="2"/>
  <c r="N27" i="2"/>
  <c r="O27" i="2"/>
  <c r="N29" i="2"/>
  <c r="O29" i="2"/>
  <c r="N30" i="2"/>
  <c r="O30" i="2"/>
  <c r="N32" i="2"/>
  <c r="O32" i="2"/>
  <c r="N33" i="2"/>
  <c r="O33" i="2"/>
  <c r="N34" i="2"/>
  <c r="O34" i="2"/>
  <c r="N36" i="2"/>
  <c r="O36" i="2"/>
  <c r="N37" i="2"/>
  <c r="O37" i="2"/>
  <c r="N39" i="2"/>
  <c r="O39" i="2"/>
  <c r="N40" i="2"/>
  <c r="O40" i="2"/>
  <c r="N41" i="2"/>
  <c r="O41" i="2"/>
  <c r="N43" i="2"/>
  <c r="O43" i="2"/>
  <c r="N44" i="2"/>
  <c r="O44" i="2"/>
  <c r="N46" i="2"/>
  <c r="O46" i="2"/>
  <c r="N47" i="2"/>
  <c r="O47" i="2"/>
  <c r="N48" i="2"/>
  <c r="O48" i="2"/>
  <c r="N49" i="2"/>
  <c r="O49" i="2"/>
  <c r="N50" i="2"/>
  <c r="O50" i="2"/>
  <c r="N51" i="2"/>
  <c r="O51" i="2"/>
  <c r="N52" i="2"/>
  <c r="O52" i="2"/>
  <c r="N53" i="2"/>
  <c r="O53" i="2"/>
  <c r="N54" i="2"/>
  <c r="O54" i="2"/>
  <c r="N55" i="2"/>
  <c r="O55" i="2"/>
  <c r="N56" i="2"/>
  <c r="O56" i="2"/>
  <c r="N57" i="2"/>
  <c r="O57" i="2"/>
  <c r="N58" i="2"/>
  <c r="O58" i="2"/>
  <c r="N59" i="2"/>
  <c r="O59" i="2"/>
  <c r="N60" i="2"/>
  <c r="O60" i="2"/>
  <c r="N62" i="2"/>
  <c r="O62" i="2"/>
  <c r="N63" i="2"/>
  <c r="O63" i="2"/>
  <c r="N64" i="2"/>
  <c r="O64" i="2"/>
  <c r="N65" i="2"/>
  <c r="O65" i="2"/>
  <c r="N66" i="2"/>
  <c r="O66" i="2"/>
  <c r="N68" i="2"/>
  <c r="O68" i="2"/>
  <c r="N69" i="2"/>
  <c r="O69" i="2"/>
  <c r="N70" i="2"/>
  <c r="O70" i="2"/>
  <c r="N71" i="2"/>
  <c r="O71" i="2"/>
  <c r="N72" i="2"/>
  <c r="O72" i="2"/>
  <c r="N74" i="2"/>
  <c r="O74" i="2"/>
  <c r="N75" i="2"/>
  <c r="O75" i="2"/>
  <c r="N76" i="2"/>
  <c r="O76" i="2"/>
  <c r="N77" i="2"/>
  <c r="O77" i="2"/>
  <c r="N79" i="2"/>
  <c r="O79" i="2"/>
  <c r="N80" i="2"/>
  <c r="O80" i="2"/>
  <c r="N81" i="2"/>
  <c r="O81" i="2"/>
  <c r="N82" i="2"/>
  <c r="O82" i="2"/>
  <c r="N83" i="2"/>
  <c r="O83" i="2"/>
  <c r="N84" i="2"/>
  <c r="O84" i="2"/>
  <c r="N85" i="2"/>
  <c r="O85" i="2"/>
  <c r="N86" i="2"/>
  <c r="O86" i="2"/>
  <c r="N87" i="2"/>
  <c r="O87" i="2"/>
  <c r="N88" i="2"/>
  <c r="O88" i="2"/>
  <c r="N89" i="2"/>
  <c r="O89" i="2"/>
  <c r="N90" i="2"/>
  <c r="O90" i="2"/>
  <c r="N91" i="2"/>
  <c r="O91" i="2"/>
  <c r="N93" i="2"/>
  <c r="O93" i="2"/>
  <c r="N94" i="2"/>
  <c r="O94" i="2"/>
  <c r="N95" i="2"/>
  <c r="O95" i="2"/>
  <c r="N96" i="2"/>
  <c r="O96" i="2"/>
  <c r="N98" i="2"/>
  <c r="O98" i="2"/>
  <c r="N99" i="2"/>
  <c r="O99" i="2"/>
  <c r="N100" i="2"/>
  <c r="O100" i="2"/>
  <c r="N101" i="2"/>
  <c r="O101" i="2"/>
  <c r="N102" i="2"/>
  <c r="O102" i="2"/>
  <c r="N103" i="2"/>
  <c r="O103" i="2"/>
  <c r="N105" i="2"/>
  <c r="O105" i="2"/>
  <c r="N106" i="2"/>
  <c r="O106" i="2"/>
  <c r="N107" i="2"/>
  <c r="O107" i="2"/>
  <c r="N108" i="2"/>
  <c r="O108" i="2"/>
  <c r="N109" i="2"/>
  <c r="O109" i="2"/>
  <c r="N110" i="2"/>
  <c r="O110" i="2"/>
  <c r="N112" i="2"/>
  <c r="O112" i="2"/>
  <c r="N113" i="2"/>
  <c r="O113" i="2"/>
  <c r="N114" i="2"/>
  <c r="O114" i="2"/>
  <c r="N115" i="2"/>
  <c r="O115" i="2"/>
  <c r="N116" i="2"/>
  <c r="O116" i="2"/>
  <c r="N117" i="2"/>
  <c r="O117" i="2"/>
  <c r="N118" i="2"/>
  <c r="O118" i="2"/>
  <c r="N119" i="2"/>
  <c r="O119" i="2"/>
  <c r="N120" i="2"/>
  <c r="O120" i="2"/>
  <c r="N121" i="2"/>
  <c r="O121" i="2"/>
  <c r="N123" i="2"/>
  <c r="O123" i="2"/>
  <c r="N124" i="2"/>
  <c r="O124" i="2"/>
  <c r="N125" i="2"/>
  <c r="O125" i="2"/>
  <c r="N126" i="2"/>
  <c r="O126" i="2"/>
  <c r="N127" i="2"/>
  <c r="O127" i="2"/>
  <c r="N128" i="2"/>
  <c r="O128" i="2"/>
  <c r="N130" i="2"/>
  <c r="O130" i="2"/>
  <c r="N131" i="2"/>
  <c r="O131" i="2"/>
  <c r="N132" i="2"/>
  <c r="O132" i="2"/>
  <c r="N133" i="2"/>
  <c r="O133" i="2"/>
  <c r="N134" i="2"/>
  <c r="O134" i="2"/>
  <c r="N135" i="2"/>
  <c r="O135" i="2"/>
  <c r="N136" i="2"/>
  <c r="O136" i="2"/>
  <c r="N137" i="2"/>
  <c r="O137" i="2"/>
  <c r="N138" i="2"/>
  <c r="O138" i="2"/>
  <c r="N139" i="2"/>
  <c r="O139" i="2"/>
  <c r="N140" i="2"/>
  <c r="O140" i="2"/>
  <c r="N141" i="2"/>
  <c r="O141" i="2"/>
  <c r="N143" i="2"/>
  <c r="O143" i="2"/>
  <c r="N144" i="2"/>
  <c r="O144" i="2"/>
  <c r="N145" i="2"/>
  <c r="O145" i="2"/>
  <c r="N146" i="2"/>
  <c r="O146" i="2"/>
  <c r="N147" i="2"/>
  <c r="O147" i="2"/>
  <c r="N148" i="2"/>
  <c r="O148" i="2"/>
  <c r="N150" i="2"/>
  <c r="O150" i="2"/>
  <c r="N151" i="2"/>
  <c r="O151" i="2"/>
  <c r="N152" i="2"/>
  <c r="O152" i="2"/>
  <c r="N153" i="2"/>
  <c r="O153" i="2"/>
  <c r="N154" i="2"/>
  <c r="O154" i="2"/>
  <c r="N156" i="2"/>
  <c r="O156" i="2"/>
  <c r="N157" i="2"/>
  <c r="O157" i="2"/>
  <c r="N158" i="2"/>
  <c r="O158" i="2"/>
  <c r="N159" i="2"/>
  <c r="O159" i="2"/>
  <c r="N161" i="2"/>
  <c r="O161" i="2"/>
  <c r="N162" i="2"/>
  <c r="O162" i="2"/>
  <c r="N163" i="2"/>
  <c r="O163" i="2"/>
  <c r="N164" i="2"/>
  <c r="O164" i="2"/>
  <c r="N166" i="2"/>
  <c r="O166" i="2"/>
  <c r="N167" i="2"/>
  <c r="O167" i="2"/>
  <c r="N168" i="2"/>
  <c r="O168" i="2"/>
  <c r="N169" i="2"/>
  <c r="O169" i="2"/>
  <c r="N170" i="2"/>
  <c r="O170" i="2"/>
  <c r="N171" i="2"/>
  <c r="O171" i="2"/>
  <c r="O7" i="2"/>
  <c r="N7" i="2"/>
  <c r="P7" i="2"/>
  <c r="D172" i="2" l="1"/>
  <c r="E172" i="2"/>
  <c r="I172" i="2"/>
  <c r="J172" i="2"/>
  <c r="K172" i="2"/>
  <c r="M172" i="2"/>
  <c r="P172" i="2"/>
  <c r="C172" i="2"/>
  <c r="I141" i="2"/>
  <c r="P141" i="2"/>
  <c r="M141" i="2"/>
  <c r="L141" i="2"/>
  <c r="K141" i="2"/>
  <c r="J141" i="2"/>
  <c r="H141" i="2"/>
  <c r="G141" i="2"/>
  <c r="F141" i="2"/>
  <c r="E141" i="2"/>
  <c r="D141" i="2"/>
  <c r="C141" i="2"/>
  <c r="C121" i="2"/>
  <c r="D121" i="2"/>
  <c r="F121" i="2"/>
  <c r="E121" i="2"/>
  <c r="H121" i="2"/>
  <c r="G121" i="2"/>
  <c r="K121" i="2"/>
  <c r="J121" i="2"/>
  <c r="M121" i="2"/>
  <c r="L121" i="2"/>
  <c r="P121" i="2"/>
  <c r="I121" i="2"/>
  <c r="P91" i="2"/>
  <c r="J91" i="2"/>
  <c r="G91" i="2"/>
  <c r="E91" i="2"/>
  <c r="C91" i="2"/>
  <c r="I91" i="2"/>
  <c r="M91" i="2"/>
  <c r="L91" i="2"/>
  <c r="K91" i="2"/>
  <c r="H91" i="2"/>
  <c r="F91" i="2"/>
  <c r="D91" i="2"/>
  <c r="I60" i="2"/>
  <c r="P60" i="2"/>
  <c r="M60" i="2"/>
  <c r="L60" i="2"/>
  <c r="K60" i="2"/>
  <c r="J60" i="2"/>
  <c r="H60" i="2"/>
  <c r="G60" i="2"/>
  <c r="F60" i="2"/>
  <c r="E60" i="2"/>
  <c r="D60" i="2"/>
  <c r="C60" i="2"/>
  <c r="P171" i="2"/>
  <c r="C171" i="2"/>
  <c r="M171" i="2"/>
  <c r="L171" i="2"/>
  <c r="K171" i="2"/>
  <c r="J171" i="2"/>
  <c r="I171" i="2"/>
  <c r="H171" i="2"/>
  <c r="G171" i="2"/>
  <c r="F171" i="2"/>
  <c r="E171" i="2"/>
  <c r="D171" i="2"/>
  <c r="P154" i="2"/>
  <c r="M154" i="2"/>
  <c r="L154" i="2"/>
  <c r="K154" i="2"/>
  <c r="J154" i="2"/>
  <c r="I154" i="2"/>
  <c r="H154" i="2"/>
  <c r="G154" i="2"/>
  <c r="F154" i="2"/>
  <c r="E154" i="2"/>
  <c r="D154" i="2"/>
  <c r="C154" i="2"/>
  <c r="P148" i="2"/>
  <c r="C148" i="2"/>
  <c r="M148" i="2"/>
  <c r="L148" i="2"/>
  <c r="K148" i="2"/>
  <c r="J148" i="2"/>
  <c r="I148" i="2"/>
  <c r="H148" i="2"/>
  <c r="G148" i="2"/>
  <c r="F148" i="2"/>
  <c r="E148" i="2"/>
  <c r="D148" i="2"/>
  <c r="C128" i="2"/>
  <c r="P128" i="2"/>
  <c r="M128" i="2"/>
  <c r="L128" i="2"/>
  <c r="K128" i="2"/>
  <c r="J128" i="2"/>
  <c r="I128" i="2"/>
  <c r="H128" i="2"/>
  <c r="G128" i="2"/>
  <c r="F128" i="2"/>
  <c r="E128" i="2"/>
  <c r="D128" i="2"/>
  <c r="P110" i="2"/>
  <c r="C110" i="2"/>
  <c r="M110" i="2"/>
  <c r="L110" i="2"/>
  <c r="K110" i="2"/>
  <c r="J110" i="2"/>
  <c r="I110" i="2"/>
  <c r="H110" i="2"/>
  <c r="G110" i="2"/>
  <c r="F110" i="2"/>
  <c r="E110" i="2"/>
  <c r="D110" i="2"/>
  <c r="C103" i="2"/>
  <c r="P103" i="2"/>
  <c r="M103" i="2"/>
  <c r="L103" i="2"/>
  <c r="K103" i="2"/>
  <c r="J103" i="2"/>
  <c r="I103" i="2"/>
  <c r="H103" i="2"/>
  <c r="G103" i="2"/>
  <c r="F103" i="2"/>
  <c r="E103" i="2"/>
  <c r="D103" i="2"/>
  <c r="P72" i="2"/>
  <c r="M72" i="2"/>
  <c r="L72" i="2"/>
  <c r="K72" i="2"/>
  <c r="J72" i="2"/>
  <c r="I72" i="2"/>
  <c r="H72" i="2"/>
  <c r="G72" i="2"/>
  <c r="F72" i="2"/>
  <c r="E72" i="2"/>
  <c r="D72" i="2"/>
  <c r="C72" i="2"/>
  <c r="P66" i="2"/>
  <c r="I66" i="2"/>
  <c r="M66" i="2"/>
  <c r="L66" i="2"/>
  <c r="K66" i="2"/>
  <c r="J66" i="2"/>
  <c r="H66" i="2"/>
  <c r="G66" i="2"/>
  <c r="F66" i="2"/>
  <c r="E66" i="2"/>
  <c r="D66" i="2"/>
  <c r="C66" i="2"/>
  <c r="P44" i="2"/>
  <c r="M44" i="2"/>
  <c r="L44" i="2"/>
  <c r="K44" i="2"/>
  <c r="J44" i="2"/>
  <c r="I44" i="2"/>
  <c r="H44" i="2"/>
  <c r="G44" i="2"/>
  <c r="F44" i="2"/>
  <c r="E44" i="2"/>
  <c r="D44" i="2"/>
  <c r="C44" i="2"/>
  <c r="P37" i="2"/>
  <c r="M37" i="2"/>
  <c r="L37" i="2"/>
  <c r="K37" i="2"/>
  <c r="J37" i="2"/>
  <c r="I37" i="2"/>
  <c r="H37" i="2"/>
  <c r="G37" i="2"/>
  <c r="F37" i="2"/>
  <c r="E37" i="2"/>
  <c r="D37" i="2"/>
  <c r="C37" i="2"/>
  <c r="P30" i="2"/>
  <c r="M30" i="2"/>
  <c r="L30" i="2"/>
  <c r="K30" i="2"/>
  <c r="J30" i="2"/>
  <c r="I30" i="2"/>
  <c r="H30" i="2"/>
  <c r="G30" i="2"/>
  <c r="F30" i="2"/>
  <c r="E30" i="2"/>
  <c r="D30" i="2"/>
  <c r="C30" i="2"/>
  <c r="P164" i="2"/>
  <c r="M164" i="2"/>
  <c r="L164" i="2"/>
  <c r="K164" i="2"/>
  <c r="J164" i="2"/>
  <c r="I164" i="2"/>
  <c r="H164" i="2"/>
  <c r="G164" i="2"/>
  <c r="F164" i="2"/>
  <c r="E164" i="2"/>
  <c r="D164" i="2"/>
  <c r="C164" i="2"/>
  <c r="P159" i="2"/>
  <c r="M159" i="2"/>
  <c r="L159" i="2"/>
  <c r="K159" i="2"/>
  <c r="J159" i="2"/>
  <c r="I159" i="2"/>
  <c r="H159" i="2"/>
  <c r="G159" i="2"/>
  <c r="F159" i="2"/>
  <c r="E159" i="2"/>
  <c r="D159" i="2"/>
  <c r="C159" i="2"/>
  <c r="P96" i="2"/>
  <c r="M96" i="2"/>
  <c r="L96" i="2"/>
  <c r="K96" i="2"/>
  <c r="J96" i="2"/>
  <c r="I96" i="2"/>
  <c r="H96" i="2"/>
  <c r="G96" i="2"/>
  <c r="F96" i="2"/>
  <c r="E96" i="2"/>
  <c r="D96" i="2"/>
  <c r="C96" i="2"/>
  <c r="P77" i="2"/>
  <c r="M77" i="2"/>
  <c r="L77" i="2"/>
  <c r="K77" i="2"/>
  <c r="J77" i="2"/>
  <c r="I77" i="2"/>
  <c r="H77" i="2"/>
  <c r="G77" i="2"/>
  <c r="F77" i="2"/>
  <c r="E77" i="2"/>
  <c r="D77" i="2"/>
  <c r="C77" i="2"/>
  <c r="C27" i="2"/>
  <c r="P27" i="2"/>
  <c r="M27" i="2"/>
  <c r="L27" i="2"/>
  <c r="K27" i="2"/>
  <c r="J27" i="2"/>
  <c r="I27" i="2"/>
  <c r="H27" i="2"/>
  <c r="G27" i="2"/>
  <c r="F27" i="2"/>
  <c r="E27" i="2"/>
  <c r="D27" i="2"/>
  <c r="P41" i="2"/>
  <c r="M41" i="2"/>
  <c r="L41" i="2"/>
  <c r="K41" i="2"/>
  <c r="J41" i="2"/>
  <c r="I41" i="2"/>
  <c r="H41" i="2"/>
  <c r="G41" i="2"/>
  <c r="F41" i="2"/>
  <c r="E41" i="2"/>
  <c r="D41" i="2"/>
  <c r="C41" i="2"/>
  <c r="P34" i="2"/>
  <c r="M34" i="2"/>
  <c r="L34" i="2"/>
  <c r="K34" i="2"/>
  <c r="J34" i="2"/>
  <c r="I34" i="2"/>
  <c r="H34" i="2"/>
  <c r="G34" i="2"/>
  <c r="F34" i="2"/>
  <c r="E34" i="2"/>
  <c r="D34" i="2"/>
  <c r="C34" i="2"/>
  <c r="P22" i="2"/>
  <c r="M22" i="2"/>
  <c r="L22" i="2"/>
  <c r="K22" i="2"/>
  <c r="J22" i="2"/>
  <c r="I22" i="2"/>
  <c r="H22" i="2"/>
  <c r="G22" i="2"/>
  <c r="F22" i="2"/>
  <c r="E22" i="2"/>
  <c r="D22" i="2"/>
  <c r="C22" i="2"/>
  <c r="I18" i="2"/>
  <c r="K18" i="2"/>
  <c r="J18" i="2"/>
  <c r="P18" i="2"/>
  <c r="M18" i="2"/>
  <c r="L18" i="2"/>
  <c r="H18" i="2"/>
  <c r="G18" i="2"/>
  <c r="F18" i="2"/>
  <c r="E18" i="2"/>
  <c r="D18" i="2"/>
  <c r="C18" i="2"/>
  <c r="P14" i="2"/>
  <c r="M14" i="2"/>
  <c r="L14" i="2"/>
  <c r="K14" i="2"/>
  <c r="J14" i="2"/>
  <c r="I14" i="2"/>
  <c r="E14" i="2"/>
  <c r="F14" i="2"/>
  <c r="F172" i="2" s="1"/>
  <c r="G14" i="2"/>
  <c r="G172" i="2" s="1"/>
  <c r="H14" i="2"/>
  <c r="H172" i="2" s="1"/>
  <c r="D14" i="2"/>
  <c r="C14" i="2"/>
  <c r="P136" i="2"/>
  <c r="P55" i="2"/>
  <c r="P51" i="2"/>
  <c r="P47" i="2"/>
  <c r="P39" i="2"/>
  <c r="P29" i="2"/>
  <c r="P21" i="2"/>
  <c r="P11" i="2"/>
  <c r="K170" i="2"/>
  <c r="J170" i="2"/>
  <c r="P170" i="2" s="1"/>
  <c r="J64" i="2"/>
  <c r="P64" i="2" s="1"/>
  <c r="K64" i="2"/>
  <c r="J65" i="2"/>
  <c r="K65" i="2"/>
  <c r="P65" i="2" s="1"/>
  <c r="M13" i="2"/>
  <c r="L13" i="2"/>
  <c r="P13" i="2" s="1"/>
  <c r="J8" i="2"/>
  <c r="K8" i="2"/>
  <c r="P8" i="2" s="1"/>
  <c r="J9" i="2"/>
  <c r="P9" i="2" s="1"/>
  <c r="K9" i="2"/>
  <c r="J10" i="2"/>
  <c r="P10" i="2" s="1"/>
  <c r="K10" i="2"/>
  <c r="J11" i="2"/>
  <c r="K11" i="2"/>
  <c r="J12" i="2"/>
  <c r="K12" i="2"/>
  <c r="P12" i="2" s="1"/>
  <c r="E136" i="2"/>
  <c r="J136" i="2" s="1"/>
  <c r="G135" i="2"/>
  <c r="J135" i="2" s="1"/>
  <c r="J7" i="2"/>
  <c r="K7" i="2"/>
  <c r="J13" i="2"/>
  <c r="K13" i="2"/>
  <c r="J16" i="2"/>
  <c r="P16" i="2" s="1"/>
  <c r="K16" i="2"/>
  <c r="J17" i="2"/>
  <c r="P17" i="2" s="1"/>
  <c r="K17" i="2"/>
  <c r="J20" i="2"/>
  <c r="P20" i="2" s="1"/>
  <c r="K20" i="2"/>
  <c r="J21" i="2"/>
  <c r="K21" i="2"/>
  <c r="J24" i="2"/>
  <c r="P24" i="2" s="1"/>
  <c r="K24" i="2"/>
  <c r="J25" i="2"/>
  <c r="P25" i="2" s="1"/>
  <c r="K25" i="2"/>
  <c r="J26" i="2"/>
  <c r="P26" i="2" s="1"/>
  <c r="K26" i="2"/>
  <c r="J29" i="2"/>
  <c r="K29" i="2"/>
  <c r="J32" i="2"/>
  <c r="P32" i="2" s="1"/>
  <c r="K32" i="2"/>
  <c r="J33" i="2"/>
  <c r="P33" i="2" s="1"/>
  <c r="K33" i="2"/>
  <c r="J36" i="2"/>
  <c r="P36" i="2" s="1"/>
  <c r="K36" i="2"/>
  <c r="J39" i="2"/>
  <c r="K39" i="2"/>
  <c r="J40" i="2"/>
  <c r="P40" i="2" s="1"/>
  <c r="K40" i="2"/>
  <c r="J43" i="2"/>
  <c r="P43" i="2" s="1"/>
  <c r="K43" i="2"/>
  <c r="J46" i="2"/>
  <c r="P46" i="2" s="1"/>
  <c r="K46" i="2"/>
  <c r="J47" i="2"/>
  <c r="K47" i="2"/>
  <c r="J48" i="2"/>
  <c r="P48" i="2" s="1"/>
  <c r="K48" i="2"/>
  <c r="J49" i="2"/>
  <c r="P49" i="2" s="1"/>
  <c r="K49" i="2"/>
  <c r="J50" i="2"/>
  <c r="P50" i="2" s="1"/>
  <c r="K50" i="2"/>
  <c r="J51" i="2"/>
  <c r="K51" i="2"/>
  <c r="J52" i="2"/>
  <c r="P52" i="2" s="1"/>
  <c r="K52" i="2"/>
  <c r="J53" i="2"/>
  <c r="P53" i="2" s="1"/>
  <c r="K53" i="2"/>
  <c r="J54" i="2"/>
  <c r="P54" i="2" s="1"/>
  <c r="K54" i="2"/>
  <c r="J55" i="2"/>
  <c r="K55" i="2"/>
  <c r="J56" i="2"/>
  <c r="P56" i="2" s="1"/>
  <c r="K56" i="2"/>
  <c r="K57" i="2"/>
  <c r="J58" i="2"/>
  <c r="P58" i="2" s="1"/>
  <c r="K58" i="2"/>
  <c r="J59" i="2"/>
  <c r="P59" i="2" s="1"/>
  <c r="K59" i="2"/>
  <c r="J62" i="2"/>
  <c r="K62" i="2"/>
  <c r="P62" i="2" s="1"/>
  <c r="J63" i="2"/>
  <c r="P63" i="2" s="1"/>
  <c r="K63" i="2"/>
  <c r="J68" i="2"/>
  <c r="K68" i="2"/>
  <c r="P68" i="2" s="1"/>
  <c r="J69" i="2"/>
  <c r="P69" i="2" s="1"/>
  <c r="K69" i="2"/>
  <c r="J70" i="2"/>
  <c r="P70" i="2" s="1"/>
  <c r="K70" i="2"/>
  <c r="J71" i="2"/>
  <c r="P71" i="2" s="1"/>
  <c r="K71" i="2"/>
  <c r="J74" i="2"/>
  <c r="K74" i="2"/>
  <c r="P74" i="2" s="1"/>
  <c r="J75" i="2"/>
  <c r="P75" i="2" s="1"/>
  <c r="K75" i="2"/>
  <c r="J76" i="2"/>
  <c r="P76" i="2" s="1"/>
  <c r="K76" i="2"/>
  <c r="J80" i="2"/>
  <c r="P80" i="2" s="1"/>
  <c r="K80" i="2"/>
  <c r="J81" i="2"/>
  <c r="P81" i="2" s="1"/>
  <c r="K81" i="2"/>
  <c r="J82" i="2"/>
  <c r="P82" i="2" s="1"/>
  <c r="K82" i="2"/>
  <c r="J83" i="2"/>
  <c r="K83" i="2"/>
  <c r="P83" i="2" s="1"/>
  <c r="J84" i="2"/>
  <c r="P84" i="2" s="1"/>
  <c r="K84" i="2"/>
  <c r="J85" i="2"/>
  <c r="P85" i="2" s="1"/>
  <c r="K85" i="2"/>
  <c r="J86" i="2"/>
  <c r="P86" i="2" s="1"/>
  <c r="K86" i="2"/>
  <c r="J87" i="2"/>
  <c r="K87" i="2"/>
  <c r="P87" i="2" s="1"/>
  <c r="J88" i="2"/>
  <c r="P88" i="2" s="1"/>
  <c r="K88" i="2"/>
  <c r="J89" i="2"/>
  <c r="P89" i="2" s="1"/>
  <c r="K89" i="2"/>
  <c r="J90" i="2"/>
  <c r="P90" i="2" s="1"/>
  <c r="K90" i="2"/>
  <c r="J79" i="2"/>
  <c r="K79" i="2"/>
  <c r="P79" i="2" s="1"/>
  <c r="J93" i="2"/>
  <c r="P93" i="2" s="1"/>
  <c r="K93" i="2"/>
  <c r="J94" i="2"/>
  <c r="K94" i="2"/>
  <c r="P94" i="2" s="1"/>
  <c r="J95" i="2"/>
  <c r="P95" i="2" s="1"/>
  <c r="K95" i="2"/>
  <c r="J98" i="2"/>
  <c r="P98" i="2" s="1"/>
  <c r="K98" i="2"/>
  <c r="J99" i="2"/>
  <c r="P99" i="2" s="1"/>
  <c r="K99" i="2"/>
  <c r="J100" i="2"/>
  <c r="K100" i="2"/>
  <c r="P100" i="2" s="1"/>
  <c r="J101" i="2"/>
  <c r="P101" i="2" s="1"/>
  <c r="K101" i="2"/>
  <c r="J102" i="2"/>
  <c r="P102" i="2" s="1"/>
  <c r="K102" i="2"/>
  <c r="J105" i="2"/>
  <c r="P105" i="2" s="1"/>
  <c r="K105" i="2"/>
  <c r="J106" i="2"/>
  <c r="K106" i="2"/>
  <c r="P106" i="2" s="1"/>
  <c r="J107" i="2"/>
  <c r="P107" i="2" s="1"/>
  <c r="K107" i="2"/>
  <c r="J108" i="2"/>
  <c r="P108" i="2" s="1"/>
  <c r="K108" i="2"/>
  <c r="J109" i="2"/>
  <c r="P109" i="2" s="1"/>
  <c r="K109" i="2"/>
  <c r="J112" i="2"/>
  <c r="K112" i="2"/>
  <c r="P112" i="2" s="1"/>
  <c r="J113" i="2"/>
  <c r="P113" i="2" s="1"/>
  <c r="K113" i="2"/>
  <c r="J114" i="2"/>
  <c r="P114" i="2" s="1"/>
  <c r="K114" i="2"/>
  <c r="J115" i="2"/>
  <c r="P115" i="2" s="1"/>
  <c r="K115" i="2"/>
  <c r="J116" i="2"/>
  <c r="K116" i="2"/>
  <c r="P116" i="2" s="1"/>
  <c r="J117" i="2"/>
  <c r="P117" i="2" s="1"/>
  <c r="K117" i="2"/>
  <c r="J118" i="2"/>
  <c r="P118" i="2" s="1"/>
  <c r="K118" i="2"/>
  <c r="J119" i="2"/>
  <c r="P119" i="2" s="1"/>
  <c r="K119" i="2"/>
  <c r="J120" i="2"/>
  <c r="K120" i="2"/>
  <c r="P120" i="2" s="1"/>
  <c r="J123" i="2"/>
  <c r="P123" i="2" s="1"/>
  <c r="K123" i="2"/>
  <c r="J124" i="2"/>
  <c r="P124" i="2" s="1"/>
  <c r="K124" i="2"/>
  <c r="J125" i="2"/>
  <c r="P125" i="2" s="1"/>
  <c r="K125" i="2"/>
  <c r="J126" i="2"/>
  <c r="K126" i="2"/>
  <c r="P126" i="2" s="1"/>
  <c r="J127" i="2"/>
  <c r="P127" i="2" s="1"/>
  <c r="K127" i="2"/>
  <c r="J130" i="2"/>
  <c r="P130" i="2" s="1"/>
  <c r="K130" i="2"/>
  <c r="J131" i="2"/>
  <c r="P131" i="2" s="1"/>
  <c r="K131" i="2"/>
  <c r="J132" i="2"/>
  <c r="K132" i="2"/>
  <c r="P132" i="2" s="1"/>
  <c r="J133" i="2"/>
  <c r="P133" i="2" s="1"/>
  <c r="K133" i="2"/>
  <c r="J134" i="2"/>
  <c r="P134" i="2" s="1"/>
  <c r="K134" i="2"/>
  <c r="K135" i="2"/>
  <c r="P135" i="2" s="1"/>
  <c r="K136" i="2"/>
  <c r="J137" i="2"/>
  <c r="P137" i="2" s="1"/>
  <c r="K137" i="2"/>
  <c r="J138" i="2"/>
  <c r="P138" i="2" s="1"/>
  <c r="K138" i="2"/>
  <c r="J139" i="2"/>
  <c r="K139" i="2"/>
  <c r="P139" i="2" s="1"/>
  <c r="J140" i="2"/>
  <c r="P140" i="2" s="1"/>
  <c r="K140" i="2"/>
  <c r="J143" i="2"/>
  <c r="P143" i="2" s="1"/>
  <c r="K143" i="2"/>
  <c r="J144" i="2"/>
  <c r="P144" i="2" s="1"/>
  <c r="K144" i="2"/>
  <c r="J145" i="2"/>
  <c r="K145" i="2"/>
  <c r="P145" i="2" s="1"/>
  <c r="J146" i="2"/>
  <c r="P146" i="2" s="1"/>
  <c r="K146" i="2"/>
  <c r="J147" i="2"/>
  <c r="P147" i="2" s="1"/>
  <c r="K147" i="2"/>
  <c r="J150" i="2"/>
  <c r="P150" i="2" s="1"/>
  <c r="K150" i="2"/>
  <c r="J151" i="2"/>
  <c r="K151" i="2"/>
  <c r="P151" i="2" s="1"/>
  <c r="J152" i="2"/>
  <c r="P152" i="2" s="1"/>
  <c r="K152" i="2"/>
  <c r="J153" i="2"/>
  <c r="P153" i="2" s="1"/>
  <c r="K153" i="2"/>
  <c r="J156" i="2"/>
  <c r="P156" i="2" s="1"/>
  <c r="K156" i="2"/>
  <c r="J157" i="2"/>
  <c r="K157" i="2"/>
  <c r="P157" i="2" s="1"/>
  <c r="J158" i="2"/>
  <c r="P158" i="2" s="1"/>
  <c r="K158" i="2"/>
  <c r="J161" i="2"/>
  <c r="P161" i="2" s="1"/>
  <c r="K161" i="2"/>
  <c r="J162" i="2"/>
  <c r="P162" i="2" s="1"/>
  <c r="K162" i="2"/>
  <c r="J163" i="2"/>
  <c r="K163" i="2"/>
  <c r="P163" i="2" s="1"/>
  <c r="J166" i="2"/>
  <c r="P166" i="2" s="1"/>
  <c r="K166" i="2"/>
  <c r="J167" i="2"/>
  <c r="P167" i="2" s="1"/>
  <c r="K167" i="2"/>
  <c r="J168" i="2"/>
  <c r="P168" i="2" s="1"/>
  <c r="K168" i="2"/>
  <c r="J169" i="2"/>
  <c r="K169" i="2"/>
  <c r="P169" i="2" s="1"/>
  <c r="G57" i="2"/>
  <c r="J57" i="2" s="1"/>
  <c r="P57" i="2" s="1"/>
</calcChain>
</file>

<file path=xl/sharedStrings.xml><?xml version="1.0" encoding="utf-8"?>
<sst xmlns="http://schemas.openxmlformats.org/spreadsheetml/2006/main" count="192" uniqueCount="154">
  <si>
    <t>คณะการจัดการและการท่องเที่ยว</t>
  </si>
  <si>
    <t>บช.บ.</t>
  </si>
  <si>
    <t>บธ.บ.</t>
  </si>
  <si>
    <t>บธ.บ.(การจัดการการท่องเที่ยวและการจัดการการโรงแรม)</t>
  </si>
  <si>
    <t>คณะการแพทย์แผนไทยอภัยภูเบศร</t>
  </si>
  <si>
    <t>พท.บ. (การแพทย์แผนไทย)</t>
  </si>
  <si>
    <t>พทป.บ. (การแพทย์แผนไทยประยุกต์)</t>
  </si>
  <si>
    <t>คณะดนตรีและการแสดง</t>
  </si>
  <si>
    <t>ศป.บ. (ดนตรี)</t>
  </si>
  <si>
    <t>ศป.บ. (ศิลปะการแสดง)</t>
  </si>
  <si>
    <t>คณะเทคโนโลยีการเกษตร</t>
  </si>
  <si>
    <t>วท.บ. (เกษตรศาสตร์: กลุ่มพืชศาสตร์)</t>
  </si>
  <si>
    <t>วท.บ. (เกษตรศาสตร์: กลุ่มสัตวศาสตร์)</t>
  </si>
  <si>
    <t>วท.บ. (พัฒนาผลิตภัณฑ์อุตสาหกรรมเกษตร)</t>
  </si>
  <si>
    <t>คณะเทคโนโลยีทางทะเล</t>
  </si>
  <si>
    <t>วท.บ. (เทคโนโลยีทางทะเล)</t>
  </si>
  <si>
    <t>คณะพยาบาลศาสตร์</t>
  </si>
  <si>
    <t>พย.บ.</t>
  </si>
  <si>
    <t>พย.บ. (หลักสูตรภาษาอังกฤษ)</t>
  </si>
  <si>
    <t>คณะแพทยศาสตร์</t>
  </si>
  <si>
    <t>พ.บ.</t>
  </si>
  <si>
    <t>คณะภูมิสารสนเทศศาสตร์</t>
  </si>
  <si>
    <t>วท.บ. (ภูมิสารสนเทศศาสตร์: กลุ่มภูมิศาสตร์)</t>
  </si>
  <si>
    <t>วท.บ. (ภูมิสารสนเทศศาสตร์: กลุ่มภูมิสารสนเทศศาสตร์)</t>
  </si>
  <si>
    <t>คณะเภสัชศาสตร์</t>
  </si>
  <si>
    <t>ภ.บ.</t>
  </si>
  <si>
    <t xml:space="preserve">คณะมนุษยศาสตร์และสังคมศาสตร์ </t>
  </si>
  <si>
    <t>นศ.บ.</t>
  </si>
  <si>
    <t>วท.บ. (จิตวิทยา)</t>
  </si>
  <si>
    <t>ศ.บ.</t>
  </si>
  <si>
    <t>ศศ.บ. (การจัดการทรัพยากรวัฒนธรรม)</t>
  </si>
  <si>
    <t>ศศ.บ. (การจัดการบริการสังคม)</t>
  </si>
  <si>
    <t>ศศ.บ. (ประวัติศาสตร์)</t>
  </si>
  <si>
    <t>ศศ.บ. (ภาษาเกาหลี)</t>
  </si>
  <si>
    <t>ศศ.บ. (ภาษาจีน)</t>
  </si>
  <si>
    <t>ศศ.บ. (ภาษาญี่ปุ่น)</t>
  </si>
  <si>
    <t>ศศ.บ. (ภาษาไทย)</t>
  </si>
  <si>
    <t>ศศ.บ. (ภาษาฝรั่งเศสเพื่อการสื่อสาร)</t>
  </si>
  <si>
    <t>ศศ.บ. (ภาษาอังกฤษ)</t>
  </si>
  <si>
    <t>ศศ.บ. (ศาสนาและปรัชญา)</t>
  </si>
  <si>
    <t>ศศ.บ. (สารสนเทศศึกษา)</t>
  </si>
  <si>
    <t>คณะรัฐศาสตร์และนิติศาสตร์</t>
  </si>
  <si>
    <t>น.บ.</t>
  </si>
  <si>
    <t>ร.บ.</t>
  </si>
  <si>
    <t>คณะโลจิสติกส์</t>
  </si>
  <si>
    <t>บธ.บ. (การค้าระหว่างประเทศและการจัดการโลจิสติกส์)</t>
  </si>
  <si>
    <t>วท.บ. (การจัดการโลจิสติกส์)</t>
  </si>
  <si>
    <t>วท.บ. (การจัดการอุตสาหกรรมพาณิชยนาวี)</t>
  </si>
  <si>
    <t>วท.บ. (วิทยาการเดินเรือ)</t>
  </si>
  <si>
    <t>คณะวิทยาการสารสนเทศ</t>
  </si>
  <si>
    <t>วท.บ. (เทคโนโลยีสารสนเทศ)</t>
  </si>
  <si>
    <t>วท.บ. (วิทยาการคอมพิวเตอร์)</t>
  </si>
  <si>
    <t>วท.บ. (วิศวกรรมซอฟต์แวร์)</t>
  </si>
  <si>
    <t>คณะวิทยาศาสตร์</t>
  </si>
  <si>
    <t>วท.บ. (คณิตศาสตร์)</t>
  </si>
  <si>
    <t>วท.บ. (เคมี)</t>
  </si>
  <si>
    <t>วท.บ. (จุลชีววิทยา)</t>
  </si>
  <si>
    <t>วท.บ. (ชีวเคมี)</t>
  </si>
  <si>
    <t>วท.บ. (ชีววิทยา)</t>
  </si>
  <si>
    <t>วท.บ. (เทคโนโลยีชีวภาพ)</t>
  </si>
  <si>
    <t>วท.บ. (ฟิสิกส์)</t>
  </si>
  <si>
    <t>วท.บ. (ฟิสิกส์ประยุกต์)</t>
  </si>
  <si>
    <t>วท.บ. (วาริชศาสตร์)</t>
  </si>
  <si>
    <t>วท.บ. (วิทยาศาสตร์และเทคโนโลยีอาหาร)</t>
  </si>
  <si>
    <t>วท.บ. (สถิติ)</t>
  </si>
  <si>
    <t>วิทย์-ยังไม่แยกเอก</t>
  </si>
  <si>
    <t>คณะวิทยาศาสตร์การกีฬา</t>
  </si>
  <si>
    <t>วท.บ. (วิทยาศาสตร์การออกกำลังกายและการกีฬา)</t>
  </si>
  <si>
    <t>ศศ.บ. (การจัดการและการสอนกีฬา)</t>
  </si>
  <si>
    <t>ศศ.บ. (สื่อสารมวลชนทางกีฬา)</t>
  </si>
  <si>
    <t>คณะวิทยาศาสตร์และศิลปศาสตร์</t>
  </si>
  <si>
    <t>บธ.บ. (การจัดการโลจิสติกส์และการค้าชายแดน)</t>
  </si>
  <si>
    <t>วท.บ. (เทคโนโลยีการเกษตร)</t>
  </si>
  <si>
    <t>ศศ.บ. (ภาษาอังกฤษเพื่อการสื่อสารทางธุรกิจ)</t>
  </si>
  <si>
    <t>คณะวิทยาศาสตร์และสังคมศาสตร์</t>
  </si>
  <si>
    <t>บธ.บ. (การจัดการทรัพยากรมนุษย์)</t>
  </si>
  <si>
    <t>บธ.บ. (คอมพิวเตอร์ธุรกิจ)</t>
  </si>
  <si>
    <t>รป.บ. (บริหารทั่วไป)</t>
  </si>
  <si>
    <t>วท.บ. (ทรัพยากรธรรมชาติและสิ่งแวดล้อม)</t>
  </si>
  <si>
    <t>คณะวิศวกรรมศาสตร์</t>
  </si>
  <si>
    <t>วศ.บ. (วิศวกรรมเคมี)</t>
  </si>
  <si>
    <t>วศ.บ. (วิศวกรรมเครื่องกล)</t>
  </si>
  <si>
    <t>วศ.บ. (วิศวกรรมไฟฟ้า)</t>
  </si>
  <si>
    <t>วศ.บ. (วิศวกรรมโยธา)</t>
  </si>
  <si>
    <t>วศ.บ. (วิศวกรรมโยธาและโครงสร้างพื้นฐาน)</t>
  </si>
  <si>
    <t>วศ.บ. (วิศวกรรมระบบสมองกลฝังตัว)</t>
  </si>
  <si>
    <t>วศ.บ. (วิศวกรรมวัสดุ)</t>
  </si>
  <si>
    <t>วศ.บ. (วิศวกรรมสิ่งแวดล้อม)</t>
  </si>
  <si>
    <t>วศ.บ. (วิศวกรรมอุตสาหการ)</t>
  </si>
  <si>
    <t>คณะศิลปกรรมศาสตร์</t>
  </si>
  <si>
    <t>ศป.บ. (ออกแบบเซรามิกส์)</t>
  </si>
  <si>
    <t>ศป.บ.(กราฟิกอาร์ต และกราฟิกมีเดีย)</t>
  </si>
  <si>
    <t>ศป.บ.(การออกแบบผลิตภัณฑ์)</t>
  </si>
  <si>
    <t>ศป.บ.(จิตรกรรม)</t>
  </si>
  <si>
    <t>ศป.บ.(นิเทศศิลป์)</t>
  </si>
  <si>
    <t>คณะศึกษาศาสตร์</t>
  </si>
  <si>
    <t>กศ.บ. (การศึกษาปฐมวัย)</t>
  </si>
  <si>
    <t>กศ.บ. (คณิตศาสตร์)</t>
  </si>
  <si>
    <t>กศ.บ. (เคมี)</t>
  </si>
  <si>
    <t>กศ.บ. (ชีววิทยา)</t>
  </si>
  <si>
    <t>กศ.บ. (ดนตรีศึกษา)</t>
  </si>
  <si>
    <t>กศ.บ. (เทคโนโลยีการศึกษา)</t>
  </si>
  <si>
    <t>กศ.บ. (เทคโนโลยีอุตสาหกรรมศึกษา)</t>
  </si>
  <si>
    <t>กศ.บ. (พลศึกษา)</t>
  </si>
  <si>
    <t>กศ.บ. (ฟิสิกส์)</t>
  </si>
  <si>
    <t>กศ.บ. (ภาษาจีน)</t>
  </si>
  <si>
    <t>กศ.บ. (ศิลปศึกษา)</t>
  </si>
  <si>
    <t>คณะสหเวชศาสตร์</t>
  </si>
  <si>
    <t>วท.บ. (กายภาพบำบัด)</t>
  </si>
  <si>
    <t>วท.บ. (ชีวเวชศาสตร์)</t>
  </si>
  <si>
    <t>วท.บ. (เทคนิคการแพทย์)</t>
  </si>
  <si>
    <t>วท.บ. (พยาธิวิทยากายวิภาค)</t>
  </si>
  <si>
    <t>วท.บ. (โภชนบำบัดและการกำหนดอาหาร)</t>
  </si>
  <si>
    <t>คณะสาธารณสุขศาสตร์</t>
  </si>
  <si>
    <t>วท.บ. (สุขศาสตร์อุตสาหกรรมและความปลอดภัย)</t>
  </si>
  <si>
    <t>วท.บ. (สุขศึกษาและการส่งเสริมสุขภาพ)</t>
  </si>
  <si>
    <t>วท.บ. (อนามัยสิ่งแวดล้อม)</t>
  </si>
  <si>
    <t>ส.บ. (สาธารณสุขชุมชน)</t>
  </si>
  <si>
    <t>คณะอัญมณี</t>
  </si>
  <si>
    <t>บธ.บ. (ธุรกิจอัญมณีและเครื่องประดับ)</t>
  </si>
  <si>
    <t>วท.บ. (อัญมณีและเครื่องประดับ)</t>
  </si>
  <si>
    <t>ศป.บ. (การออกแบบเครื่องประดับ)</t>
  </si>
  <si>
    <t>โครงการจัดตั้งคณะพาณิชยศาสตร์และบริหารธุรกิจ</t>
  </si>
  <si>
    <t>บธ.บ.(การจัดการ: กลุ่มการจัดการธุรกิจทั่วไป)</t>
  </si>
  <si>
    <t>บธ.บ.(การจัดการ: กลุ่มการตลาด)</t>
  </si>
  <si>
    <t>บธ.บ.(การจัดการ: กลุ่มธุรกิจระหว่างประเทศ)</t>
  </si>
  <si>
    <t>วิทยาลัยนานาชาติ</t>
  </si>
  <si>
    <t>บธ.บ. (การจัดการการบริการและการท่องเที่ยวนานาชาติ)</t>
  </si>
  <si>
    <t>บธ.บ. (การจัดการโลจิสติกส์)</t>
  </si>
  <si>
    <t>บธ.บ. (บริหารธุรกิจ)</t>
  </si>
  <si>
    <t>ศศ.บ. (การติดต่อสื่อสาร)</t>
  </si>
  <si>
    <t>TCAS รอบ 1</t>
  </si>
  <si>
    <t>TCAS รอบ 2</t>
  </si>
  <si>
    <t>TCAS รอบ 3</t>
  </si>
  <si>
    <t>ทุน</t>
  </si>
  <si>
    <t>รวม</t>
  </si>
  <si>
    <t>คณะ</t>
  </si>
  <si>
    <t>หลักสูตร</t>
  </si>
  <si>
    <t>จำนวนรายงานตัว</t>
  </si>
  <si>
    <t>จำนวนยืนยันสิทธิ์
TCAS รอบ 4</t>
  </si>
  <si>
    <t>ปกติ</t>
  </si>
  <si>
    <t>พิเศษ</t>
  </si>
  <si>
    <t>บธ.บ. กลุ่มวิชาเอกการเงิน</t>
  </si>
  <si>
    <t xml:space="preserve">บธ.บ. กลุ่มวิชาเอกการจัดการ </t>
  </si>
  <si>
    <t xml:space="preserve">บธ.บ. กลุ่มวิชาเอกการจัดการทรัพยากรมนุษย์ </t>
  </si>
  <si>
    <t>บธ.บ. กลุ่มวิชาเอกการตลาด</t>
  </si>
  <si>
    <t>บธ.บ. กลุ่มวิชาเอกธุรกิจระหว่างประเทศ</t>
  </si>
  <si>
    <t xml:space="preserve">รป.บ. (การบริหารทั่วไป) </t>
  </si>
  <si>
    <t>รป.บ. (การบริหารทั่วไป)</t>
  </si>
  <si>
    <t>ศป.บ. (นิเทศศิลป์และการออกแบบ)</t>
  </si>
  <si>
    <t>จำนวนนิสิตระดับปริญญาตรีที่รายงานตัวแล้ว (TCAS รอบ 1 รอบ 2 และรอบ 3) และจำนวนผู้ยืนยันสิทธิ์ TCAS รอบ 4</t>
  </si>
  <si>
    <t>รวมทั้งสิ้น</t>
  </si>
  <si>
    <t>TCAS รอบ 1 รอบ 2
รอบ 3 และรอบ 4</t>
  </si>
  <si>
    <t>ข้อมูลวันที่ 9 กรกฎาคม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</si>
</sst>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4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1"/>
      <color rgb="FFFF0000"/>
      <name val="Tahoma"/>
      <family val="2"/>
      <scheme val="minor"/>
    </font>
    <font>
      <sz val="11"/>
      <color indexed="8"/>
      <name val="Tahoma"/>
      <family val="2"/>
      <scheme val="minor"/>
    </font>
    <font>
      <b/>
      <sz val="11"/>
      <color indexed="8"/>
      <name val="Tahoma"/>
      <family val="2"/>
      <scheme val="minor"/>
    </font>
    <font>
      <sz val="10"/>
      <color indexed="8"/>
      <name val="Tahoma"/>
      <family val="2"/>
      <scheme val="minor"/>
    </font>
    <font>
      <b/>
      <sz val="10"/>
      <color indexed="8"/>
      <name val="Tahoma"/>
      <family val="2"/>
      <scheme val="minor"/>
    </font>
    <font>
      <b/>
      <sz val="11"/>
      <color rgb="FF0070C0"/>
      <name val="Tahoma"/>
      <family val="2"/>
      <scheme val="minor"/>
    </font>
    <font>
      <b/>
      <sz val="10"/>
      <color rgb="FFFF0000"/>
      <name val="Tahoma"/>
      <family val="2"/>
      <scheme val="minor"/>
    </font>
    <font>
      <sz val="12"/>
      <color theme="1"/>
      <name val="Tahoma"/>
      <family val="2"/>
      <scheme val="minor"/>
    </font>
    <font>
      <sz val="11"/>
      <color theme="9" tint="-0.499984740745262"/>
      <name val="Tahoma"/>
      <family val="2"/>
      <scheme val="minor"/>
    </font>
    <font>
      <sz val="10"/>
      <color theme="9" tint="-0.499984740745262"/>
      <name val="Tahoma"/>
      <family val="2"/>
      <scheme val="minor"/>
    </font>
    <font>
      <b/>
      <sz val="11"/>
      <color theme="9" tint="-0.499984740745262"/>
      <name val="Tahoma"/>
      <family val="2"/>
      <scheme val="minor"/>
    </font>
    <font>
      <sz val="12"/>
      <color theme="9" tint="-0.499984740745262"/>
      <name val="Tahoma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0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22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3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0" xfId="0" applyFont="1"/>
    <xf numFmtId="0" fontId="9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horizontal="center" wrapText="1"/>
    </xf>
    <xf numFmtId="0" fontId="7" fillId="0" borderId="18" xfId="1" applyFont="1" applyFill="1" applyBorder="1" applyAlignment="1">
      <alignment horizontal="center" wrapText="1"/>
    </xf>
    <xf numFmtId="0" fontId="7" fillId="0" borderId="6" xfId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0" fontId="9" fillId="0" borderId="7" xfId="1" applyFont="1" applyFill="1" applyBorder="1" applyAlignment="1"/>
    <xf numFmtId="0" fontId="9" fillId="0" borderId="8" xfId="1" applyFont="1" applyFill="1" applyBorder="1" applyAlignment="1"/>
    <xf numFmtId="0" fontId="7" fillId="0" borderId="19" xfId="1" applyFont="1" applyFill="1" applyBorder="1" applyAlignment="1">
      <alignment horizontal="center"/>
    </xf>
    <xf numFmtId="0" fontId="7" fillId="0" borderId="20" xfId="1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9" xfId="1" applyFont="1" applyBorder="1" applyAlignment="1">
      <alignment horizontal="center"/>
    </xf>
    <xf numFmtId="0" fontId="10" fillId="0" borderId="19" xfId="1" applyFont="1" applyBorder="1" applyAlignment="1">
      <alignment horizontal="center"/>
    </xf>
    <xf numFmtId="0" fontId="9" fillId="0" borderId="10" xfId="1" applyFont="1" applyFill="1" applyBorder="1" applyAlignment="1"/>
    <xf numFmtId="0" fontId="9" fillId="0" borderId="11" xfId="1" applyFont="1" applyFill="1" applyBorder="1" applyAlignment="1"/>
    <xf numFmtId="0" fontId="7" fillId="0" borderId="21" xfId="1" applyFont="1" applyFill="1" applyBorder="1" applyAlignment="1">
      <alignment horizontal="center"/>
    </xf>
    <xf numFmtId="0" fontId="7" fillId="0" borderId="22" xfId="1" applyFont="1" applyFill="1" applyBorder="1" applyAlignment="1">
      <alignment horizontal="center"/>
    </xf>
    <xf numFmtId="0" fontId="9" fillId="0" borderId="21" xfId="1" applyFont="1" applyBorder="1" applyAlignment="1">
      <alignment horizontal="center"/>
    </xf>
    <xf numFmtId="0" fontId="9" fillId="0" borderId="22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10" fillId="0" borderId="21" xfId="1" applyFont="1" applyBorder="1" applyAlignment="1">
      <alignment horizontal="center"/>
    </xf>
    <xf numFmtId="0" fontId="11" fillId="2" borderId="15" xfId="1" applyFont="1" applyFill="1" applyBorder="1" applyAlignment="1">
      <alignment horizontal="center"/>
    </xf>
    <xf numFmtId="0" fontId="11" fillId="2" borderId="16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9" fillId="0" borderId="13" xfId="1" applyFont="1" applyFill="1" applyBorder="1" applyAlignment="1"/>
    <xf numFmtId="0" fontId="9" fillId="0" borderId="14" xfId="1" applyFont="1" applyFill="1" applyBorder="1" applyAlignment="1"/>
    <xf numFmtId="0" fontId="7" fillId="0" borderId="17" xfId="1" applyFont="1" applyFill="1" applyBorder="1" applyAlignment="1">
      <alignment horizontal="center"/>
    </xf>
    <xf numFmtId="0" fontId="7" fillId="0" borderId="18" xfId="1" applyFont="1" applyFill="1" applyBorder="1" applyAlignment="1">
      <alignment horizontal="center"/>
    </xf>
    <xf numFmtId="0" fontId="9" fillId="0" borderId="17" xfId="1" applyFont="1" applyBorder="1" applyAlignment="1">
      <alignment horizontal="center"/>
    </xf>
    <xf numFmtId="0" fontId="9" fillId="0" borderId="18" xfId="1" applyFont="1" applyBorder="1" applyAlignment="1">
      <alignment horizontal="center"/>
    </xf>
    <xf numFmtId="0" fontId="9" fillId="0" borderId="6" xfId="1" applyFont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2" fillId="4" borderId="1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wrapText="1"/>
    </xf>
    <xf numFmtId="0" fontId="7" fillId="5" borderId="3" xfId="1" applyFont="1" applyFill="1" applyBorder="1" applyAlignment="1">
      <alignment horizontal="center" wrapText="1"/>
    </xf>
    <xf numFmtId="0" fontId="14" fillId="5" borderId="15" xfId="1" applyFont="1" applyFill="1" applyBorder="1" applyAlignment="1">
      <alignment horizontal="center" wrapText="1"/>
    </xf>
    <xf numFmtId="0" fontId="14" fillId="5" borderId="16" xfId="1" applyFont="1" applyFill="1" applyBorder="1" applyAlignment="1">
      <alignment horizontal="center" wrapText="1"/>
    </xf>
    <xf numFmtId="0" fontId="14" fillId="0" borderId="17" xfId="1" applyFont="1" applyFill="1" applyBorder="1" applyAlignment="1">
      <alignment horizontal="center" wrapText="1"/>
    </xf>
    <xf numFmtId="0" fontId="14" fillId="0" borderId="18" xfId="1" applyFont="1" applyFill="1" applyBorder="1" applyAlignment="1">
      <alignment horizontal="center" wrapText="1"/>
    </xf>
    <xf numFmtId="0" fontId="15" fillId="0" borderId="19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6" fillId="2" borderId="15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7" fillId="3" borderId="31" xfId="0" applyFont="1" applyFill="1" applyBorder="1" applyAlignment="1">
      <alignment horizontal="center"/>
    </xf>
    <xf numFmtId="0" fontId="17" fillId="3" borderId="32" xfId="0" applyFont="1" applyFill="1" applyBorder="1" applyAlignment="1">
      <alignment horizontal="center"/>
    </xf>
    <xf numFmtId="0" fontId="11" fillId="2" borderId="2" xfId="1" applyFont="1" applyFill="1" applyBorder="1" applyAlignment="1">
      <alignment horizontal="center"/>
    </xf>
    <xf numFmtId="0" fontId="11" fillId="2" borderId="3" xfId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5" borderId="1" xfId="1" applyFont="1" applyFill="1" applyBorder="1" applyAlignment="1">
      <alignment horizontal="center" wrapText="1"/>
    </xf>
    <xf numFmtId="0" fontId="7" fillId="5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2" fillId="4" borderId="23" xfId="0" applyFont="1" applyFill="1" applyBorder="1" applyAlignment="1">
      <alignment horizontal="center" wrapText="1"/>
    </xf>
    <xf numFmtId="0" fontId="12" fillId="4" borderId="24" xfId="0" applyFont="1" applyFill="1" applyBorder="1" applyAlignment="1">
      <alignment horizontal="center" wrapText="1"/>
    </xf>
    <xf numFmtId="0" fontId="12" fillId="4" borderId="25" xfId="0" applyFont="1" applyFill="1" applyBorder="1" applyAlignment="1">
      <alignment horizontal="center" wrapText="1"/>
    </xf>
    <xf numFmtId="0" fontId="12" fillId="4" borderId="26" xfId="0" applyFont="1" applyFill="1" applyBorder="1" applyAlignment="1">
      <alignment horizontal="center" wrapText="1"/>
    </xf>
    <xf numFmtId="0" fontId="12" fillId="4" borderId="27" xfId="0" applyFont="1" applyFill="1" applyBorder="1" applyAlignment="1">
      <alignment horizontal="center" wrapText="1"/>
    </xf>
    <xf numFmtId="0" fontId="12" fillId="4" borderId="28" xfId="0" applyFont="1" applyFill="1" applyBorder="1" applyAlignment="1">
      <alignment horizontal="center" wrapText="1"/>
    </xf>
  </cellXfs>
  <cellStyles count="2">
    <cellStyle name="ปกติ" xfId="0" builtinId="0"/>
    <cellStyle name="ปกติ_Sheet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3"/>
  <sheetViews>
    <sheetView tabSelected="1" workbookViewId="0">
      <selection activeCell="Q5" sqref="Q5"/>
    </sheetView>
  </sheetViews>
  <sheetFormatPr defaultRowHeight="14.25" x14ac:dyDescent="0.2"/>
  <cols>
    <col min="1" max="1" width="4.375" style="14" customWidth="1"/>
    <col min="2" max="2" width="39.125" style="14" bestFit="1" customWidth="1"/>
    <col min="3" max="8" width="5.375" style="1" customWidth="1"/>
    <col min="9" max="11" width="6.125" style="1" customWidth="1"/>
    <col min="12" max="13" width="7" style="1" customWidth="1"/>
    <col min="14" max="16" width="6.625" style="1" customWidth="1"/>
    <col min="17" max="16384" width="9" style="14"/>
  </cols>
  <sheetData>
    <row r="1" spans="1:16" ht="18" x14ac:dyDescent="0.25">
      <c r="A1" s="69" t="s">
        <v>150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3" spans="1:16" ht="14.25" customHeight="1" x14ac:dyDescent="0.2">
      <c r="A3" s="71" t="s">
        <v>136</v>
      </c>
      <c r="B3" s="71" t="s">
        <v>137</v>
      </c>
      <c r="C3" s="73" t="s">
        <v>138</v>
      </c>
      <c r="D3" s="73"/>
      <c r="E3" s="73"/>
      <c r="F3" s="73"/>
      <c r="G3" s="73"/>
      <c r="H3" s="73"/>
      <c r="I3" s="73"/>
      <c r="J3" s="73"/>
      <c r="K3" s="73"/>
      <c r="L3" s="74" t="s">
        <v>139</v>
      </c>
      <c r="M3" s="74"/>
      <c r="N3" s="75" t="s">
        <v>152</v>
      </c>
      <c r="O3" s="76"/>
      <c r="P3" s="77"/>
    </row>
    <row r="4" spans="1:16" x14ac:dyDescent="0.2">
      <c r="A4" s="71"/>
      <c r="B4" s="71"/>
      <c r="C4" s="70" t="s">
        <v>131</v>
      </c>
      <c r="D4" s="70"/>
      <c r="E4" s="70" t="s">
        <v>132</v>
      </c>
      <c r="F4" s="70"/>
      <c r="G4" s="70" t="s">
        <v>133</v>
      </c>
      <c r="H4" s="70"/>
      <c r="I4" s="71" t="s">
        <v>134</v>
      </c>
      <c r="J4" s="72" t="s">
        <v>135</v>
      </c>
      <c r="K4" s="72"/>
      <c r="L4" s="74"/>
      <c r="M4" s="74"/>
      <c r="N4" s="78"/>
      <c r="O4" s="79"/>
      <c r="P4" s="80"/>
    </row>
    <row r="5" spans="1:16" x14ac:dyDescent="0.2">
      <c r="A5" s="71"/>
      <c r="B5" s="71"/>
      <c r="C5" s="53" t="s">
        <v>140</v>
      </c>
      <c r="D5" s="53" t="s">
        <v>141</v>
      </c>
      <c r="E5" s="53" t="s">
        <v>140</v>
      </c>
      <c r="F5" s="54" t="s">
        <v>141</v>
      </c>
      <c r="G5" s="53" t="s">
        <v>140</v>
      </c>
      <c r="H5" s="53" t="s">
        <v>141</v>
      </c>
      <c r="I5" s="71"/>
      <c r="J5" s="53" t="s">
        <v>140</v>
      </c>
      <c r="K5" s="53" t="s">
        <v>141</v>
      </c>
      <c r="L5" s="53" t="s">
        <v>140</v>
      </c>
      <c r="M5" s="53" t="s">
        <v>141</v>
      </c>
      <c r="N5" s="55" t="s">
        <v>140</v>
      </c>
      <c r="O5" s="56" t="s">
        <v>141</v>
      </c>
      <c r="P5" s="48" t="s">
        <v>135</v>
      </c>
    </row>
    <row r="6" spans="1:16" x14ac:dyDescent="0.2">
      <c r="A6" s="15" t="s">
        <v>0</v>
      </c>
      <c r="B6" s="16"/>
      <c r="C6" s="17"/>
      <c r="D6" s="18"/>
      <c r="E6" s="17"/>
      <c r="F6" s="18"/>
      <c r="G6" s="17"/>
      <c r="H6" s="18"/>
      <c r="I6" s="19"/>
      <c r="J6" s="17"/>
      <c r="K6" s="18"/>
      <c r="L6" s="17"/>
      <c r="M6" s="18"/>
      <c r="N6" s="57"/>
      <c r="O6" s="58"/>
      <c r="P6" s="20"/>
    </row>
    <row r="7" spans="1:16" x14ac:dyDescent="0.2">
      <c r="A7" s="21"/>
      <c r="B7" s="22" t="s">
        <v>1</v>
      </c>
      <c r="C7" s="23">
        <v>22</v>
      </c>
      <c r="D7" s="24"/>
      <c r="E7" s="23">
        <v>1</v>
      </c>
      <c r="F7" s="24"/>
      <c r="G7" s="25"/>
      <c r="H7" s="26"/>
      <c r="I7" s="27"/>
      <c r="J7" s="28">
        <f t="shared" ref="J7:J99" si="0">SUM(C7,E7,G7,I7)</f>
        <v>23</v>
      </c>
      <c r="K7" s="5">
        <f t="shared" ref="K7:K99" si="1">SUM(D7,F7,H7)</f>
        <v>0</v>
      </c>
      <c r="L7" s="8">
        <v>20</v>
      </c>
      <c r="M7" s="9">
        <v>50</v>
      </c>
      <c r="N7" s="59">
        <f>SUM(L7,J7)</f>
        <v>43</v>
      </c>
      <c r="O7" s="60">
        <f>SUM(M7,K7)</f>
        <v>50</v>
      </c>
      <c r="P7" s="2">
        <f>SUM(L7:M7,J7:K7)</f>
        <v>93</v>
      </c>
    </row>
    <row r="8" spans="1:16" x14ac:dyDescent="0.2">
      <c r="A8" s="21"/>
      <c r="B8" s="22" t="s">
        <v>142</v>
      </c>
      <c r="C8" s="23">
        <v>5</v>
      </c>
      <c r="D8" s="24"/>
      <c r="E8" s="23">
        <v>4</v>
      </c>
      <c r="F8" s="24"/>
      <c r="G8" s="25"/>
      <c r="H8" s="26"/>
      <c r="I8" s="27"/>
      <c r="J8" s="28">
        <f t="shared" ref="J8:J12" si="2">SUM(C8,E8,G8,I8)</f>
        <v>9</v>
      </c>
      <c r="K8" s="5">
        <f t="shared" ref="K8:K12" si="3">SUM(D8,F8,H8)</f>
        <v>0</v>
      </c>
      <c r="L8" s="8">
        <v>50</v>
      </c>
      <c r="M8" s="9"/>
      <c r="N8" s="59">
        <f t="shared" ref="N8:N71" si="4">SUM(L8,J8)</f>
        <v>59</v>
      </c>
      <c r="O8" s="60">
        <f t="shared" ref="O8:O71" si="5">SUM(M8,K8)</f>
        <v>0</v>
      </c>
      <c r="P8" s="2">
        <f t="shared" ref="P8:P13" si="6">SUM(L8:M8,J8:K8)</f>
        <v>59</v>
      </c>
    </row>
    <row r="9" spans="1:16" x14ac:dyDescent="0.2">
      <c r="A9" s="21"/>
      <c r="B9" s="22" t="s">
        <v>143</v>
      </c>
      <c r="C9" s="23">
        <v>17</v>
      </c>
      <c r="D9" s="24"/>
      <c r="E9" s="23">
        <v>8</v>
      </c>
      <c r="F9" s="24"/>
      <c r="G9" s="25"/>
      <c r="H9" s="26"/>
      <c r="I9" s="27"/>
      <c r="J9" s="28">
        <f t="shared" si="2"/>
        <v>25</v>
      </c>
      <c r="K9" s="5">
        <f t="shared" si="3"/>
        <v>0</v>
      </c>
      <c r="L9" s="8">
        <v>30</v>
      </c>
      <c r="M9" s="9">
        <v>50</v>
      </c>
      <c r="N9" s="59">
        <f t="shared" si="4"/>
        <v>55</v>
      </c>
      <c r="O9" s="60">
        <f t="shared" si="5"/>
        <v>50</v>
      </c>
      <c r="P9" s="2">
        <f t="shared" si="6"/>
        <v>105</v>
      </c>
    </row>
    <row r="10" spans="1:16" x14ac:dyDescent="0.2">
      <c r="A10" s="21"/>
      <c r="B10" s="22" t="s">
        <v>144</v>
      </c>
      <c r="C10" s="23">
        <v>6</v>
      </c>
      <c r="D10" s="24"/>
      <c r="E10" s="23">
        <v>10</v>
      </c>
      <c r="F10" s="24"/>
      <c r="G10" s="25"/>
      <c r="H10" s="26"/>
      <c r="I10" s="27"/>
      <c r="J10" s="28">
        <f t="shared" si="2"/>
        <v>16</v>
      </c>
      <c r="K10" s="5">
        <f t="shared" si="3"/>
        <v>0</v>
      </c>
      <c r="L10" s="8">
        <v>30</v>
      </c>
      <c r="M10" s="9">
        <v>50</v>
      </c>
      <c r="N10" s="59">
        <f t="shared" si="4"/>
        <v>46</v>
      </c>
      <c r="O10" s="60">
        <f t="shared" si="5"/>
        <v>50</v>
      </c>
      <c r="P10" s="2">
        <f t="shared" si="6"/>
        <v>96</v>
      </c>
    </row>
    <row r="11" spans="1:16" x14ac:dyDescent="0.2">
      <c r="A11" s="21"/>
      <c r="B11" s="22" t="s">
        <v>145</v>
      </c>
      <c r="C11" s="23">
        <v>10</v>
      </c>
      <c r="D11" s="24"/>
      <c r="E11" s="23">
        <v>6</v>
      </c>
      <c r="F11" s="24"/>
      <c r="G11" s="25"/>
      <c r="H11" s="26"/>
      <c r="I11" s="27"/>
      <c r="J11" s="28">
        <f t="shared" si="2"/>
        <v>16</v>
      </c>
      <c r="K11" s="5">
        <f t="shared" si="3"/>
        <v>0</v>
      </c>
      <c r="L11" s="8">
        <v>30</v>
      </c>
      <c r="M11" s="9">
        <v>50</v>
      </c>
      <c r="N11" s="59">
        <f t="shared" si="4"/>
        <v>46</v>
      </c>
      <c r="O11" s="60">
        <f t="shared" si="5"/>
        <v>50</v>
      </c>
      <c r="P11" s="2">
        <f t="shared" si="6"/>
        <v>96</v>
      </c>
    </row>
    <row r="12" spans="1:16" x14ac:dyDescent="0.2">
      <c r="A12" s="21"/>
      <c r="B12" s="22" t="s">
        <v>146</v>
      </c>
      <c r="C12" s="23">
        <v>23</v>
      </c>
      <c r="D12" s="24"/>
      <c r="E12" s="23">
        <v>8</v>
      </c>
      <c r="F12" s="24"/>
      <c r="G12" s="25"/>
      <c r="H12" s="26"/>
      <c r="I12" s="27"/>
      <c r="J12" s="28">
        <f t="shared" si="2"/>
        <v>31</v>
      </c>
      <c r="K12" s="5">
        <f t="shared" si="3"/>
        <v>0</v>
      </c>
      <c r="L12" s="8">
        <v>15</v>
      </c>
      <c r="M12" s="9">
        <v>50</v>
      </c>
      <c r="N12" s="59">
        <f t="shared" si="4"/>
        <v>46</v>
      </c>
      <c r="O12" s="60">
        <f t="shared" si="5"/>
        <v>50</v>
      </c>
      <c r="P12" s="2">
        <f t="shared" si="6"/>
        <v>96</v>
      </c>
    </row>
    <row r="13" spans="1:16" x14ac:dyDescent="0.2">
      <c r="A13" s="29"/>
      <c r="B13" s="30" t="s">
        <v>3</v>
      </c>
      <c r="C13" s="31">
        <v>27</v>
      </c>
      <c r="D13" s="32"/>
      <c r="E13" s="31">
        <v>17</v>
      </c>
      <c r="F13" s="32"/>
      <c r="G13" s="33"/>
      <c r="H13" s="34"/>
      <c r="I13" s="35"/>
      <c r="J13" s="36">
        <f t="shared" si="0"/>
        <v>44</v>
      </c>
      <c r="K13" s="6">
        <f t="shared" si="1"/>
        <v>0</v>
      </c>
      <c r="L13" s="10">
        <f>20+25</f>
        <v>45</v>
      </c>
      <c r="M13" s="11">
        <f>36+38</f>
        <v>74</v>
      </c>
      <c r="N13" s="59">
        <f t="shared" si="4"/>
        <v>89</v>
      </c>
      <c r="O13" s="60">
        <f t="shared" si="5"/>
        <v>74</v>
      </c>
      <c r="P13" s="3">
        <f t="shared" si="6"/>
        <v>163</v>
      </c>
    </row>
    <row r="14" spans="1:16" x14ac:dyDescent="0.2">
      <c r="A14" s="67" t="s">
        <v>135</v>
      </c>
      <c r="B14" s="68"/>
      <c r="C14" s="37">
        <f>SUM(C7:C13)</f>
        <v>110</v>
      </c>
      <c r="D14" s="38">
        <f>SUM(D7:D13)</f>
        <v>0</v>
      </c>
      <c r="E14" s="37">
        <f t="shared" ref="E14:H14" si="7">SUM(E7:E13)</f>
        <v>54</v>
      </c>
      <c r="F14" s="38">
        <f t="shared" si="7"/>
        <v>0</v>
      </c>
      <c r="G14" s="37">
        <f t="shared" si="7"/>
        <v>0</v>
      </c>
      <c r="H14" s="38">
        <f t="shared" si="7"/>
        <v>0</v>
      </c>
      <c r="I14" s="39">
        <f>SUM(I7:I13)</f>
        <v>0</v>
      </c>
      <c r="J14" s="37">
        <f t="shared" ref="J14" si="8">SUM(J7:J13)</f>
        <v>164</v>
      </c>
      <c r="K14" s="38">
        <f t="shared" ref="K14" si="9">SUM(K7:K13)</f>
        <v>0</v>
      </c>
      <c r="L14" s="37">
        <f t="shared" ref="L14" si="10">SUM(L7:L13)</f>
        <v>220</v>
      </c>
      <c r="M14" s="38">
        <f t="shared" ref="M14" si="11">SUM(M7:M13)</f>
        <v>324</v>
      </c>
      <c r="N14" s="61">
        <f t="shared" si="4"/>
        <v>384</v>
      </c>
      <c r="O14" s="62">
        <f t="shared" si="5"/>
        <v>324</v>
      </c>
      <c r="P14" s="39">
        <f>SUM(P7:P13)</f>
        <v>708</v>
      </c>
    </row>
    <row r="15" spans="1:16" x14ac:dyDescent="0.2">
      <c r="A15" s="40" t="s">
        <v>4</v>
      </c>
      <c r="B15" s="41"/>
      <c r="C15" s="42"/>
      <c r="D15" s="43"/>
      <c r="E15" s="42"/>
      <c r="F15" s="43"/>
      <c r="G15" s="44"/>
      <c r="H15" s="45"/>
      <c r="I15" s="46"/>
      <c r="J15" s="47"/>
      <c r="K15" s="7"/>
      <c r="L15" s="12"/>
      <c r="M15" s="13"/>
      <c r="N15" s="59"/>
      <c r="O15" s="60"/>
      <c r="P15" s="4"/>
    </row>
    <row r="16" spans="1:16" x14ac:dyDescent="0.2">
      <c r="A16" s="21"/>
      <c r="B16" s="22" t="s">
        <v>5</v>
      </c>
      <c r="C16" s="25"/>
      <c r="D16" s="26"/>
      <c r="E16" s="23">
        <v>10</v>
      </c>
      <c r="F16" s="24"/>
      <c r="G16" s="25"/>
      <c r="H16" s="26"/>
      <c r="I16" s="27"/>
      <c r="J16" s="28">
        <f t="shared" si="0"/>
        <v>10</v>
      </c>
      <c r="K16" s="5">
        <f t="shared" si="1"/>
        <v>0</v>
      </c>
      <c r="L16" s="8"/>
      <c r="M16" s="9"/>
      <c r="N16" s="59">
        <f t="shared" si="4"/>
        <v>10</v>
      </c>
      <c r="O16" s="60">
        <f t="shared" si="5"/>
        <v>0</v>
      </c>
      <c r="P16" s="2">
        <f t="shared" ref="P16:P17" si="12">SUM(L16:M16,J16:K16)</f>
        <v>10</v>
      </c>
    </row>
    <row r="17" spans="1:16" x14ac:dyDescent="0.2">
      <c r="A17" s="21"/>
      <c r="B17" s="22" t="s">
        <v>6</v>
      </c>
      <c r="C17" s="25"/>
      <c r="D17" s="26"/>
      <c r="E17" s="23">
        <v>17</v>
      </c>
      <c r="F17" s="24"/>
      <c r="G17" s="25"/>
      <c r="H17" s="26"/>
      <c r="I17" s="27"/>
      <c r="J17" s="28">
        <f t="shared" si="0"/>
        <v>17</v>
      </c>
      <c r="K17" s="5">
        <f t="shared" si="1"/>
        <v>0</v>
      </c>
      <c r="L17" s="8"/>
      <c r="M17" s="9"/>
      <c r="N17" s="59">
        <f t="shared" si="4"/>
        <v>17</v>
      </c>
      <c r="O17" s="60">
        <f t="shared" si="5"/>
        <v>0</v>
      </c>
      <c r="P17" s="2">
        <f t="shared" si="12"/>
        <v>17</v>
      </c>
    </row>
    <row r="18" spans="1:16" x14ac:dyDescent="0.2">
      <c r="A18" s="67" t="s">
        <v>135</v>
      </c>
      <c r="B18" s="68"/>
      <c r="C18" s="37">
        <f t="shared" ref="C18:P18" si="13">SUM(C15:C17)</f>
        <v>0</v>
      </c>
      <c r="D18" s="38">
        <f t="shared" si="13"/>
        <v>0</v>
      </c>
      <c r="E18" s="37">
        <f t="shared" si="13"/>
        <v>27</v>
      </c>
      <c r="F18" s="38">
        <f t="shared" si="13"/>
        <v>0</v>
      </c>
      <c r="G18" s="37">
        <f t="shared" si="13"/>
        <v>0</v>
      </c>
      <c r="H18" s="38">
        <f t="shared" si="13"/>
        <v>0</v>
      </c>
      <c r="I18" s="39">
        <f t="shared" si="13"/>
        <v>0</v>
      </c>
      <c r="J18" s="37">
        <f t="shared" si="13"/>
        <v>27</v>
      </c>
      <c r="K18" s="38">
        <f t="shared" si="13"/>
        <v>0</v>
      </c>
      <c r="L18" s="37">
        <f t="shared" si="13"/>
        <v>0</v>
      </c>
      <c r="M18" s="38">
        <f t="shared" si="13"/>
        <v>0</v>
      </c>
      <c r="N18" s="61">
        <f t="shared" si="4"/>
        <v>27</v>
      </c>
      <c r="O18" s="62">
        <f t="shared" si="5"/>
        <v>0</v>
      </c>
      <c r="P18" s="39">
        <f t="shared" si="13"/>
        <v>27</v>
      </c>
    </row>
    <row r="19" spans="1:16" x14ac:dyDescent="0.2">
      <c r="A19" s="21" t="s">
        <v>7</v>
      </c>
      <c r="B19" s="22"/>
      <c r="C19" s="25"/>
      <c r="D19" s="26"/>
      <c r="E19" s="23"/>
      <c r="F19" s="24"/>
      <c r="G19" s="25"/>
      <c r="H19" s="26"/>
      <c r="I19" s="27"/>
      <c r="J19" s="28"/>
      <c r="K19" s="5"/>
      <c r="L19" s="8"/>
      <c r="M19" s="9"/>
      <c r="N19" s="59"/>
      <c r="O19" s="60"/>
      <c r="P19" s="2"/>
    </row>
    <row r="20" spans="1:16" x14ac:dyDescent="0.2">
      <c r="A20" s="21"/>
      <c r="B20" s="22" t="s">
        <v>8</v>
      </c>
      <c r="C20" s="23">
        <v>28</v>
      </c>
      <c r="D20" s="24"/>
      <c r="E20" s="23">
        <v>28</v>
      </c>
      <c r="F20" s="24"/>
      <c r="G20" s="25"/>
      <c r="H20" s="26"/>
      <c r="I20" s="27"/>
      <c r="J20" s="28">
        <f t="shared" si="0"/>
        <v>56</v>
      </c>
      <c r="K20" s="5">
        <f t="shared" si="1"/>
        <v>0</v>
      </c>
      <c r="L20" s="8">
        <v>10</v>
      </c>
      <c r="M20" s="9"/>
      <c r="N20" s="59">
        <f t="shared" si="4"/>
        <v>66</v>
      </c>
      <c r="O20" s="60">
        <f t="shared" si="5"/>
        <v>0</v>
      </c>
      <c r="P20" s="2">
        <f t="shared" ref="P20:P21" si="14">SUM(L20:M20,J20:K20)</f>
        <v>66</v>
      </c>
    </row>
    <row r="21" spans="1:16" x14ac:dyDescent="0.2">
      <c r="A21" s="21"/>
      <c r="B21" s="22" t="s">
        <v>9</v>
      </c>
      <c r="C21" s="23">
        <v>13</v>
      </c>
      <c r="D21" s="24"/>
      <c r="E21" s="23">
        <v>44</v>
      </c>
      <c r="F21" s="24"/>
      <c r="G21" s="25"/>
      <c r="H21" s="26"/>
      <c r="I21" s="27"/>
      <c r="J21" s="28">
        <f t="shared" si="0"/>
        <v>57</v>
      </c>
      <c r="K21" s="5">
        <f t="shared" si="1"/>
        <v>0</v>
      </c>
      <c r="L21" s="8"/>
      <c r="M21" s="9"/>
      <c r="N21" s="59">
        <f t="shared" si="4"/>
        <v>57</v>
      </c>
      <c r="O21" s="60">
        <f t="shared" si="5"/>
        <v>0</v>
      </c>
      <c r="P21" s="2">
        <f t="shared" si="14"/>
        <v>57</v>
      </c>
    </row>
    <row r="22" spans="1:16" x14ac:dyDescent="0.2">
      <c r="A22" s="67" t="s">
        <v>135</v>
      </c>
      <c r="B22" s="68"/>
      <c r="C22" s="37">
        <f t="shared" ref="C22:P22" si="15">SUM(C19:C21)</f>
        <v>41</v>
      </c>
      <c r="D22" s="38">
        <f t="shared" si="15"/>
        <v>0</v>
      </c>
      <c r="E22" s="37">
        <f t="shared" si="15"/>
        <v>72</v>
      </c>
      <c r="F22" s="38">
        <f t="shared" si="15"/>
        <v>0</v>
      </c>
      <c r="G22" s="37">
        <f t="shared" si="15"/>
        <v>0</v>
      </c>
      <c r="H22" s="38">
        <f t="shared" si="15"/>
        <v>0</v>
      </c>
      <c r="I22" s="39">
        <f t="shared" si="15"/>
        <v>0</v>
      </c>
      <c r="J22" s="37">
        <f t="shared" si="15"/>
        <v>113</v>
      </c>
      <c r="K22" s="38">
        <f t="shared" si="15"/>
        <v>0</v>
      </c>
      <c r="L22" s="37">
        <f t="shared" si="15"/>
        <v>10</v>
      </c>
      <c r="M22" s="38">
        <f t="shared" si="15"/>
        <v>0</v>
      </c>
      <c r="N22" s="61">
        <f t="shared" si="4"/>
        <v>123</v>
      </c>
      <c r="O22" s="62">
        <f t="shared" si="5"/>
        <v>0</v>
      </c>
      <c r="P22" s="39">
        <f t="shared" si="15"/>
        <v>123</v>
      </c>
    </row>
    <row r="23" spans="1:16" x14ac:dyDescent="0.2">
      <c r="A23" s="21" t="s">
        <v>10</v>
      </c>
      <c r="B23" s="22"/>
      <c r="C23" s="23"/>
      <c r="D23" s="24"/>
      <c r="E23" s="23"/>
      <c r="F23" s="24"/>
      <c r="G23" s="25"/>
      <c r="H23" s="26"/>
      <c r="I23" s="27"/>
      <c r="J23" s="28"/>
      <c r="K23" s="5"/>
      <c r="L23" s="8"/>
      <c r="M23" s="9"/>
      <c r="N23" s="59"/>
      <c r="O23" s="60"/>
      <c r="P23" s="2"/>
    </row>
    <row r="24" spans="1:16" x14ac:dyDescent="0.2">
      <c r="A24" s="21"/>
      <c r="B24" s="22" t="s">
        <v>11</v>
      </c>
      <c r="C24" s="25"/>
      <c r="D24" s="26"/>
      <c r="E24" s="23">
        <v>2</v>
      </c>
      <c r="F24" s="24"/>
      <c r="G24" s="23">
        <v>1</v>
      </c>
      <c r="H24" s="24"/>
      <c r="I24" s="27"/>
      <c r="J24" s="28">
        <f t="shared" si="0"/>
        <v>3</v>
      </c>
      <c r="K24" s="5">
        <f t="shared" si="1"/>
        <v>0</v>
      </c>
      <c r="L24" s="8">
        <v>2</v>
      </c>
      <c r="M24" s="9"/>
      <c r="N24" s="59">
        <f t="shared" si="4"/>
        <v>5</v>
      </c>
      <c r="O24" s="60">
        <f t="shared" si="5"/>
        <v>0</v>
      </c>
      <c r="P24" s="2">
        <f t="shared" ref="P24:P26" si="16">SUM(L24:M24,J24:K24)</f>
        <v>5</v>
      </c>
    </row>
    <row r="25" spans="1:16" x14ac:dyDescent="0.2">
      <c r="A25" s="21"/>
      <c r="B25" s="22" t="s">
        <v>12</v>
      </c>
      <c r="C25" s="25"/>
      <c r="D25" s="26"/>
      <c r="E25" s="23">
        <v>1</v>
      </c>
      <c r="F25" s="24"/>
      <c r="G25" s="23">
        <v>1</v>
      </c>
      <c r="H25" s="24"/>
      <c r="I25" s="27"/>
      <c r="J25" s="28">
        <f t="shared" si="0"/>
        <v>2</v>
      </c>
      <c r="K25" s="5">
        <f t="shared" si="1"/>
        <v>0</v>
      </c>
      <c r="L25" s="8">
        <v>0</v>
      </c>
      <c r="M25" s="9"/>
      <c r="N25" s="59">
        <f t="shared" si="4"/>
        <v>2</v>
      </c>
      <c r="O25" s="60">
        <f t="shared" si="5"/>
        <v>0</v>
      </c>
      <c r="P25" s="2">
        <f t="shared" si="16"/>
        <v>2</v>
      </c>
    </row>
    <row r="26" spans="1:16" x14ac:dyDescent="0.2">
      <c r="A26" s="21"/>
      <c r="B26" s="22" t="s">
        <v>13</v>
      </c>
      <c r="C26" s="23">
        <v>2</v>
      </c>
      <c r="D26" s="24"/>
      <c r="E26" s="23">
        <v>1</v>
      </c>
      <c r="F26" s="24"/>
      <c r="G26" s="25"/>
      <c r="H26" s="26"/>
      <c r="I26" s="27"/>
      <c r="J26" s="28">
        <f t="shared" si="0"/>
        <v>3</v>
      </c>
      <c r="K26" s="5">
        <f t="shared" si="1"/>
        <v>0</v>
      </c>
      <c r="L26" s="8">
        <v>0</v>
      </c>
      <c r="M26" s="9"/>
      <c r="N26" s="59">
        <f t="shared" si="4"/>
        <v>3</v>
      </c>
      <c r="O26" s="60">
        <f t="shared" si="5"/>
        <v>0</v>
      </c>
      <c r="P26" s="2">
        <f t="shared" si="16"/>
        <v>3</v>
      </c>
    </row>
    <row r="27" spans="1:16" x14ac:dyDescent="0.2">
      <c r="A27" s="67" t="s">
        <v>135</v>
      </c>
      <c r="B27" s="68"/>
      <c r="C27" s="37">
        <f t="shared" ref="C27:P27" si="17">SUM(C24:C26)</f>
        <v>2</v>
      </c>
      <c r="D27" s="38">
        <f t="shared" si="17"/>
        <v>0</v>
      </c>
      <c r="E27" s="37">
        <f t="shared" si="17"/>
        <v>4</v>
      </c>
      <c r="F27" s="38">
        <f t="shared" si="17"/>
        <v>0</v>
      </c>
      <c r="G27" s="37">
        <f t="shared" si="17"/>
        <v>2</v>
      </c>
      <c r="H27" s="38">
        <f t="shared" si="17"/>
        <v>0</v>
      </c>
      <c r="I27" s="39">
        <f t="shared" si="17"/>
        <v>0</v>
      </c>
      <c r="J27" s="37">
        <f t="shared" si="17"/>
        <v>8</v>
      </c>
      <c r="K27" s="38">
        <f t="shared" si="17"/>
        <v>0</v>
      </c>
      <c r="L27" s="37">
        <f t="shared" si="17"/>
        <v>2</v>
      </c>
      <c r="M27" s="38">
        <f t="shared" si="17"/>
        <v>0</v>
      </c>
      <c r="N27" s="61">
        <f t="shared" si="4"/>
        <v>10</v>
      </c>
      <c r="O27" s="62">
        <f t="shared" si="5"/>
        <v>0</v>
      </c>
      <c r="P27" s="39">
        <f t="shared" si="17"/>
        <v>10</v>
      </c>
    </row>
    <row r="28" spans="1:16" x14ac:dyDescent="0.2">
      <c r="A28" s="21" t="s">
        <v>14</v>
      </c>
      <c r="B28" s="22"/>
      <c r="C28" s="23"/>
      <c r="D28" s="24"/>
      <c r="E28" s="23"/>
      <c r="F28" s="24"/>
      <c r="G28" s="25"/>
      <c r="H28" s="26"/>
      <c r="I28" s="27"/>
      <c r="J28" s="28"/>
      <c r="K28" s="5"/>
      <c r="L28" s="8"/>
      <c r="M28" s="9"/>
      <c r="N28" s="59"/>
      <c r="O28" s="60"/>
      <c r="P28" s="2"/>
    </row>
    <row r="29" spans="1:16" x14ac:dyDescent="0.2">
      <c r="A29" s="21"/>
      <c r="B29" s="22" t="s">
        <v>15</v>
      </c>
      <c r="C29" s="23">
        <v>10</v>
      </c>
      <c r="D29" s="24"/>
      <c r="E29" s="23">
        <v>17</v>
      </c>
      <c r="F29" s="24"/>
      <c r="G29" s="23">
        <v>28</v>
      </c>
      <c r="H29" s="24"/>
      <c r="I29" s="27"/>
      <c r="J29" s="28">
        <f t="shared" si="0"/>
        <v>55</v>
      </c>
      <c r="K29" s="5">
        <f t="shared" si="1"/>
        <v>0</v>
      </c>
      <c r="L29" s="8">
        <v>4</v>
      </c>
      <c r="M29" s="9"/>
      <c r="N29" s="59">
        <f t="shared" si="4"/>
        <v>59</v>
      </c>
      <c r="O29" s="60">
        <f t="shared" si="5"/>
        <v>0</v>
      </c>
      <c r="P29" s="2">
        <f t="shared" ref="P29" si="18">SUM(L29:M29,J29:K29)</f>
        <v>59</v>
      </c>
    </row>
    <row r="30" spans="1:16" x14ac:dyDescent="0.2">
      <c r="A30" s="67" t="s">
        <v>135</v>
      </c>
      <c r="B30" s="68"/>
      <c r="C30" s="37">
        <f t="shared" ref="C30:P30" si="19">SUM(C28:C29)</f>
        <v>10</v>
      </c>
      <c r="D30" s="38">
        <f t="shared" si="19"/>
        <v>0</v>
      </c>
      <c r="E30" s="37">
        <f t="shared" si="19"/>
        <v>17</v>
      </c>
      <c r="F30" s="38">
        <f t="shared" si="19"/>
        <v>0</v>
      </c>
      <c r="G30" s="37">
        <f t="shared" si="19"/>
        <v>28</v>
      </c>
      <c r="H30" s="38">
        <f t="shared" si="19"/>
        <v>0</v>
      </c>
      <c r="I30" s="39">
        <f t="shared" si="19"/>
        <v>0</v>
      </c>
      <c r="J30" s="37">
        <f t="shared" si="19"/>
        <v>55</v>
      </c>
      <c r="K30" s="38">
        <f t="shared" si="19"/>
        <v>0</v>
      </c>
      <c r="L30" s="37">
        <f t="shared" si="19"/>
        <v>4</v>
      </c>
      <c r="M30" s="38">
        <f t="shared" si="19"/>
        <v>0</v>
      </c>
      <c r="N30" s="61">
        <f t="shared" si="4"/>
        <v>59</v>
      </c>
      <c r="O30" s="62">
        <f t="shared" si="5"/>
        <v>0</v>
      </c>
      <c r="P30" s="39">
        <f t="shared" si="19"/>
        <v>59</v>
      </c>
    </row>
    <row r="31" spans="1:16" x14ac:dyDescent="0.2">
      <c r="A31" s="21" t="s">
        <v>16</v>
      </c>
      <c r="B31" s="22"/>
      <c r="C31" s="23"/>
      <c r="D31" s="24"/>
      <c r="E31" s="23"/>
      <c r="F31" s="24"/>
      <c r="G31" s="23"/>
      <c r="H31" s="24"/>
      <c r="I31" s="27"/>
      <c r="J31" s="28"/>
      <c r="K31" s="5"/>
      <c r="L31" s="8"/>
      <c r="M31" s="9"/>
      <c r="N31" s="59"/>
      <c r="O31" s="60"/>
      <c r="P31" s="2"/>
    </row>
    <row r="32" spans="1:16" x14ac:dyDescent="0.2">
      <c r="A32" s="21"/>
      <c r="B32" s="22" t="s">
        <v>17</v>
      </c>
      <c r="C32" s="23">
        <v>47</v>
      </c>
      <c r="D32" s="24"/>
      <c r="E32" s="23">
        <v>54</v>
      </c>
      <c r="F32" s="24"/>
      <c r="G32" s="23">
        <v>42</v>
      </c>
      <c r="H32" s="24"/>
      <c r="I32" s="27">
        <v>2</v>
      </c>
      <c r="J32" s="28">
        <f t="shared" si="0"/>
        <v>145</v>
      </c>
      <c r="K32" s="5">
        <f t="shared" si="1"/>
        <v>0</v>
      </c>
      <c r="L32" s="8">
        <v>130</v>
      </c>
      <c r="M32" s="9"/>
      <c r="N32" s="59">
        <f t="shared" si="4"/>
        <v>275</v>
      </c>
      <c r="O32" s="60">
        <f t="shared" si="5"/>
        <v>0</v>
      </c>
      <c r="P32" s="2">
        <f t="shared" ref="P32:P119" si="20">SUM(L32:M32,J32:K32)</f>
        <v>275</v>
      </c>
    </row>
    <row r="33" spans="1:16" x14ac:dyDescent="0.2">
      <c r="A33" s="21"/>
      <c r="B33" s="22" t="s">
        <v>18</v>
      </c>
      <c r="C33" s="25"/>
      <c r="D33" s="26"/>
      <c r="E33" s="25"/>
      <c r="F33" s="26"/>
      <c r="G33" s="23">
        <v>13</v>
      </c>
      <c r="H33" s="24"/>
      <c r="I33" s="27"/>
      <c r="J33" s="28">
        <f t="shared" si="0"/>
        <v>13</v>
      </c>
      <c r="K33" s="5">
        <f t="shared" si="1"/>
        <v>0</v>
      </c>
      <c r="L33" s="8">
        <v>37</v>
      </c>
      <c r="M33" s="9"/>
      <c r="N33" s="59">
        <f t="shared" si="4"/>
        <v>50</v>
      </c>
      <c r="O33" s="60">
        <f t="shared" si="5"/>
        <v>0</v>
      </c>
      <c r="P33" s="2">
        <f t="shared" si="20"/>
        <v>50</v>
      </c>
    </row>
    <row r="34" spans="1:16" x14ac:dyDescent="0.2">
      <c r="A34" s="67" t="s">
        <v>135</v>
      </c>
      <c r="B34" s="68"/>
      <c r="C34" s="37">
        <f t="shared" ref="C34:P34" si="21">SUM(C31:C33)</f>
        <v>47</v>
      </c>
      <c r="D34" s="38">
        <f t="shared" si="21"/>
        <v>0</v>
      </c>
      <c r="E34" s="37">
        <f t="shared" si="21"/>
        <v>54</v>
      </c>
      <c r="F34" s="38">
        <f t="shared" si="21"/>
        <v>0</v>
      </c>
      <c r="G34" s="37">
        <f t="shared" si="21"/>
        <v>55</v>
      </c>
      <c r="H34" s="38">
        <f t="shared" si="21"/>
        <v>0</v>
      </c>
      <c r="I34" s="39">
        <f t="shared" si="21"/>
        <v>2</v>
      </c>
      <c r="J34" s="37">
        <f t="shared" si="21"/>
        <v>158</v>
      </c>
      <c r="K34" s="38">
        <f t="shared" si="21"/>
        <v>0</v>
      </c>
      <c r="L34" s="37">
        <f t="shared" si="21"/>
        <v>167</v>
      </c>
      <c r="M34" s="38">
        <f t="shared" si="21"/>
        <v>0</v>
      </c>
      <c r="N34" s="61">
        <f t="shared" si="4"/>
        <v>325</v>
      </c>
      <c r="O34" s="62">
        <f t="shared" si="5"/>
        <v>0</v>
      </c>
      <c r="P34" s="39">
        <f t="shared" si="21"/>
        <v>325</v>
      </c>
    </row>
    <row r="35" spans="1:16" x14ac:dyDescent="0.2">
      <c r="A35" s="21" t="s">
        <v>19</v>
      </c>
      <c r="B35" s="22"/>
      <c r="C35" s="25"/>
      <c r="D35" s="26"/>
      <c r="E35" s="25"/>
      <c r="F35" s="26"/>
      <c r="G35" s="23"/>
      <c r="H35" s="24"/>
      <c r="I35" s="27"/>
      <c r="J35" s="28"/>
      <c r="K35" s="5"/>
      <c r="L35" s="8"/>
      <c r="M35" s="9"/>
      <c r="N35" s="59"/>
      <c r="O35" s="60"/>
      <c r="P35" s="2"/>
    </row>
    <row r="36" spans="1:16" x14ac:dyDescent="0.2">
      <c r="A36" s="21"/>
      <c r="B36" s="22" t="s">
        <v>20</v>
      </c>
      <c r="C36" s="25"/>
      <c r="D36" s="26"/>
      <c r="E36" s="23">
        <v>17</v>
      </c>
      <c r="F36" s="24"/>
      <c r="G36" s="23">
        <v>30</v>
      </c>
      <c r="H36" s="24"/>
      <c r="I36" s="27"/>
      <c r="J36" s="28">
        <f t="shared" si="0"/>
        <v>47</v>
      </c>
      <c r="K36" s="5">
        <f t="shared" si="1"/>
        <v>0</v>
      </c>
      <c r="L36" s="8">
        <v>2</v>
      </c>
      <c r="M36" s="9"/>
      <c r="N36" s="59">
        <f t="shared" si="4"/>
        <v>49</v>
      </c>
      <c r="O36" s="60">
        <f t="shared" si="5"/>
        <v>0</v>
      </c>
      <c r="P36" s="2">
        <f t="shared" si="20"/>
        <v>49</v>
      </c>
    </row>
    <row r="37" spans="1:16" x14ac:dyDescent="0.2">
      <c r="A37" s="67" t="s">
        <v>135</v>
      </c>
      <c r="B37" s="68"/>
      <c r="C37" s="37">
        <f t="shared" ref="C37:P37" si="22">SUM(C35:C36)</f>
        <v>0</v>
      </c>
      <c r="D37" s="38">
        <f t="shared" si="22"/>
        <v>0</v>
      </c>
      <c r="E37" s="37">
        <f t="shared" si="22"/>
        <v>17</v>
      </c>
      <c r="F37" s="38">
        <f t="shared" si="22"/>
        <v>0</v>
      </c>
      <c r="G37" s="37">
        <f t="shared" si="22"/>
        <v>30</v>
      </c>
      <c r="H37" s="38">
        <f t="shared" si="22"/>
        <v>0</v>
      </c>
      <c r="I37" s="39">
        <f t="shared" si="22"/>
        <v>0</v>
      </c>
      <c r="J37" s="37">
        <f t="shared" si="22"/>
        <v>47</v>
      </c>
      <c r="K37" s="38">
        <f t="shared" si="22"/>
        <v>0</v>
      </c>
      <c r="L37" s="37">
        <f t="shared" si="22"/>
        <v>2</v>
      </c>
      <c r="M37" s="38">
        <f t="shared" si="22"/>
        <v>0</v>
      </c>
      <c r="N37" s="61">
        <f t="shared" si="4"/>
        <v>49</v>
      </c>
      <c r="O37" s="62">
        <f t="shared" si="5"/>
        <v>0</v>
      </c>
      <c r="P37" s="39">
        <f t="shared" si="22"/>
        <v>49</v>
      </c>
    </row>
    <row r="38" spans="1:16" x14ac:dyDescent="0.2">
      <c r="A38" s="21" t="s">
        <v>21</v>
      </c>
      <c r="B38" s="22"/>
      <c r="C38" s="25"/>
      <c r="D38" s="26"/>
      <c r="E38" s="23"/>
      <c r="F38" s="24"/>
      <c r="G38" s="23"/>
      <c r="H38" s="24"/>
      <c r="I38" s="27"/>
      <c r="J38" s="28"/>
      <c r="K38" s="5"/>
      <c r="L38" s="8"/>
      <c r="M38" s="9"/>
      <c r="N38" s="59"/>
      <c r="O38" s="60"/>
      <c r="P38" s="2"/>
    </row>
    <row r="39" spans="1:16" x14ac:dyDescent="0.2">
      <c r="A39" s="21"/>
      <c r="B39" s="22" t="s">
        <v>22</v>
      </c>
      <c r="C39" s="23">
        <v>3</v>
      </c>
      <c r="D39" s="24"/>
      <c r="E39" s="25"/>
      <c r="F39" s="26"/>
      <c r="G39" s="23">
        <v>18</v>
      </c>
      <c r="H39" s="24"/>
      <c r="I39" s="27"/>
      <c r="J39" s="28">
        <f t="shared" si="0"/>
        <v>21</v>
      </c>
      <c r="K39" s="5">
        <f t="shared" si="1"/>
        <v>0</v>
      </c>
      <c r="L39" s="8">
        <v>34</v>
      </c>
      <c r="M39" s="9"/>
      <c r="N39" s="59">
        <f t="shared" si="4"/>
        <v>55</v>
      </c>
      <c r="O39" s="60">
        <f t="shared" si="5"/>
        <v>0</v>
      </c>
      <c r="P39" s="2">
        <f t="shared" si="20"/>
        <v>55</v>
      </c>
    </row>
    <row r="40" spans="1:16" x14ac:dyDescent="0.2">
      <c r="A40" s="21"/>
      <c r="B40" s="22" t="s">
        <v>23</v>
      </c>
      <c r="C40" s="23">
        <v>4</v>
      </c>
      <c r="D40" s="24"/>
      <c r="E40" s="25"/>
      <c r="F40" s="26"/>
      <c r="G40" s="23">
        <v>16</v>
      </c>
      <c r="H40" s="24"/>
      <c r="I40" s="27"/>
      <c r="J40" s="28">
        <f t="shared" si="0"/>
        <v>20</v>
      </c>
      <c r="K40" s="5">
        <f t="shared" si="1"/>
        <v>0</v>
      </c>
      <c r="L40" s="8">
        <v>22</v>
      </c>
      <c r="M40" s="9"/>
      <c r="N40" s="59">
        <f t="shared" si="4"/>
        <v>42</v>
      </c>
      <c r="O40" s="60">
        <f t="shared" si="5"/>
        <v>0</v>
      </c>
      <c r="P40" s="2">
        <f t="shared" si="20"/>
        <v>42</v>
      </c>
    </row>
    <row r="41" spans="1:16" x14ac:dyDescent="0.2">
      <c r="A41" s="67" t="s">
        <v>135</v>
      </c>
      <c r="B41" s="68"/>
      <c r="C41" s="37">
        <f t="shared" ref="C41:P41" si="23">SUM(C38:C40)</f>
        <v>7</v>
      </c>
      <c r="D41" s="38">
        <f t="shared" si="23"/>
        <v>0</v>
      </c>
      <c r="E41" s="37">
        <f t="shared" si="23"/>
        <v>0</v>
      </c>
      <c r="F41" s="38">
        <f t="shared" si="23"/>
        <v>0</v>
      </c>
      <c r="G41" s="37">
        <f t="shared" si="23"/>
        <v>34</v>
      </c>
      <c r="H41" s="38">
        <f t="shared" si="23"/>
        <v>0</v>
      </c>
      <c r="I41" s="39">
        <f t="shared" si="23"/>
        <v>0</v>
      </c>
      <c r="J41" s="37">
        <f t="shared" si="23"/>
        <v>41</v>
      </c>
      <c r="K41" s="38">
        <f t="shared" si="23"/>
        <v>0</v>
      </c>
      <c r="L41" s="37">
        <f t="shared" si="23"/>
        <v>56</v>
      </c>
      <c r="M41" s="38">
        <f t="shared" si="23"/>
        <v>0</v>
      </c>
      <c r="N41" s="61">
        <f t="shared" si="4"/>
        <v>97</v>
      </c>
      <c r="O41" s="62">
        <f t="shared" si="5"/>
        <v>0</v>
      </c>
      <c r="P41" s="39">
        <f t="shared" si="23"/>
        <v>97</v>
      </c>
    </row>
    <row r="42" spans="1:16" x14ac:dyDescent="0.2">
      <c r="A42" s="21" t="s">
        <v>24</v>
      </c>
      <c r="B42" s="22"/>
      <c r="C42" s="23"/>
      <c r="D42" s="24"/>
      <c r="E42" s="25"/>
      <c r="F42" s="26"/>
      <c r="G42" s="23"/>
      <c r="H42" s="24"/>
      <c r="I42" s="27"/>
      <c r="J42" s="28"/>
      <c r="K42" s="5"/>
      <c r="L42" s="8"/>
      <c r="M42" s="9"/>
      <c r="N42" s="59"/>
      <c r="O42" s="60"/>
      <c r="P42" s="2"/>
    </row>
    <row r="43" spans="1:16" x14ac:dyDescent="0.2">
      <c r="A43" s="21"/>
      <c r="B43" s="22" t="s">
        <v>25</v>
      </c>
      <c r="C43" s="23">
        <v>3</v>
      </c>
      <c r="D43" s="24"/>
      <c r="E43" s="23">
        <v>4</v>
      </c>
      <c r="F43" s="24"/>
      <c r="G43" s="23">
        <v>32</v>
      </c>
      <c r="H43" s="24"/>
      <c r="I43" s="27"/>
      <c r="J43" s="28">
        <f t="shared" si="0"/>
        <v>39</v>
      </c>
      <c r="K43" s="5">
        <f t="shared" si="1"/>
        <v>0</v>
      </c>
      <c r="L43" s="8">
        <v>75</v>
      </c>
      <c r="M43" s="9"/>
      <c r="N43" s="59">
        <f t="shared" si="4"/>
        <v>114</v>
      </c>
      <c r="O43" s="60">
        <f t="shared" si="5"/>
        <v>0</v>
      </c>
      <c r="P43" s="2">
        <f t="shared" si="20"/>
        <v>114</v>
      </c>
    </row>
    <row r="44" spans="1:16" x14ac:dyDescent="0.2">
      <c r="A44" s="67" t="s">
        <v>135</v>
      </c>
      <c r="B44" s="68"/>
      <c r="C44" s="37">
        <f t="shared" ref="C44:P44" si="24">SUM(C42:C43)</f>
        <v>3</v>
      </c>
      <c r="D44" s="38">
        <f t="shared" si="24"/>
        <v>0</v>
      </c>
      <c r="E44" s="37">
        <f t="shared" si="24"/>
        <v>4</v>
      </c>
      <c r="F44" s="38">
        <f t="shared" si="24"/>
        <v>0</v>
      </c>
      <c r="G44" s="37">
        <f t="shared" si="24"/>
        <v>32</v>
      </c>
      <c r="H44" s="38">
        <f t="shared" si="24"/>
        <v>0</v>
      </c>
      <c r="I44" s="39">
        <f t="shared" si="24"/>
        <v>0</v>
      </c>
      <c r="J44" s="37">
        <f t="shared" si="24"/>
        <v>39</v>
      </c>
      <c r="K44" s="38">
        <f t="shared" si="24"/>
        <v>0</v>
      </c>
      <c r="L44" s="37">
        <f t="shared" si="24"/>
        <v>75</v>
      </c>
      <c r="M44" s="38">
        <f t="shared" si="24"/>
        <v>0</v>
      </c>
      <c r="N44" s="61">
        <f t="shared" si="4"/>
        <v>114</v>
      </c>
      <c r="O44" s="62">
        <f t="shared" si="5"/>
        <v>0</v>
      </c>
      <c r="P44" s="39">
        <f t="shared" si="24"/>
        <v>114</v>
      </c>
    </row>
    <row r="45" spans="1:16" x14ac:dyDescent="0.2">
      <c r="A45" s="21" t="s">
        <v>26</v>
      </c>
      <c r="B45" s="22"/>
      <c r="C45" s="23"/>
      <c r="D45" s="24"/>
      <c r="E45" s="23"/>
      <c r="F45" s="24"/>
      <c r="G45" s="23"/>
      <c r="H45" s="24"/>
      <c r="I45" s="27"/>
      <c r="J45" s="28"/>
      <c r="K45" s="5"/>
      <c r="L45" s="8"/>
      <c r="M45" s="9"/>
      <c r="N45" s="59"/>
      <c r="O45" s="60"/>
      <c r="P45" s="2"/>
    </row>
    <row r="46" spans="1:16" x14ac:dyDescent="0.2">
      <c r="A46" s="21"/>
      <c r="B46" s="22" t="s">
        <v>27</v>
      </c>
      <c r="C46" s="25"/>
      <c r="D46" s="26"/>
      <c r="E46" s="23">
        <v>1</v>
      </c>
      <c r="F46" s="24"/>
      <c r="G46" s="25"/>
      <c r="H46" s="26"/>
      <c r="I46" s="27"/>
      <c r="J46" s="28">
        <f t="shared" si="0"/>
        <v>1</v>
      </c>
      <c r="K46" s="5">
        <f t="shared" si="1"/>
        <v>0</v>
      </c>
      <c r="L46" s="8">
        <v>150</v>
      </c>
      <c r="M46" s="9"/>
      <c r="N46" s="59">
        <f t="shared" si="4"/>
        <v>151</v>
      </c>
      <c r="O46" s="60">
        <f t="shared" si="5"/>
        <v>0</v>
      </c>
      <c r="P46" s="2">
        <f t="shared" si="20"/>
        <v>151</v>
      </c>
    </row>
    <row r="47" spans="1:16" x14ac:dyDescent="0.2">
      <c r="A47" s="21"/>
      <c r="B47" s="22" t="s">
        <v>28</v>
      </c>
      <c r="C47" s="23">
        <v>7</v>
      </c>
      <c r="D47" s="24"/>
      <c r="E47" s="23">
        <v>6</v>
      </c>
      <c r="F47" s="24"/>
      <c r="G47" s="23">
        <v>15</v>
      </c>
      <c r="H47" s="24"/>
      <c r="I47" s="27"/>
      <c r="J47" s="28">
        <f t="shared" si="0"/>
        <v>28</v>
      </c>
      <c r="K47" s="5">
        <f t="shared" si="1"/>
        <v>0</v>
      </c>
      <c r="L47" s="8">
        <v>30</v>
      </c>
      <c r="M47" s="9"/>
      <c r="N47" s="59">
        <f t="shared" si="4"/>
        <v>58</v>
      </c>
      <c r="O47" s="60">
        <f t="shared" si="5"/>
        <v>0</v>
      </c>
      <c r="P47" s="2">
        <f t="shared" si="20"/>
        <v>58</v>
      </c>
    </row>
    <row r="48" spans="1:16" x14ac:dyDescent="0.2">
      <c r="A48" s="21"/>
      <c r="B48" s="22" t="s">
        <v>29</v>
      </c>
      <c r="C48" s="23">
        <v>2</v>
      </c>
      <c r="D48" s="24"/>
      <c r="E48" s="23">
        <v>7</v>
      </c>
      <c r="F48" s="24"/>
      <c r="G48" s="23">
        <v>28</v>
      </c>
      <c r="H48" s="24"/>
      <c r="I48" s="27"/>
      <c r="J48" s="28">
        <f t="shared" si="0"/>
        <v>37</v>
      </c>
      <c r="K48" s="5">
        <f t="shared" si="1"/>
        <v>0</v>
      </c>
      <c r="L48" s="8">
        <v>60</v>
      </c>
      <c r="M48" s="9"/>
      <c r="N48" s="59">
        <f t="shared" si="4"/>
        <v>97</v>
      </c>
      <c r="O48" s="60">
        <f t="shared" si="5"/>
        <v>0</v>
      </c>
      <c r="P48" s="2">
        <f t="shared" si="20"/>
        <v>97</v>
      </c>
    </row>
    <row r="49" spans="1:16" x14ac:dyDescent="0.2">
      <c r="A49" s="21"/>
      <c r="B49" s="22" t="s">
        <v>30</v>
      </c>
      <c r="C49" s="25"/>
      <c r="D49" s="26"/>
      <c r="E49" s="23">
        <v>10</v>
      </c>
      <c r="F49" s="24"/>
      <c r="G49" s="23">
        <v>29</v>
      </c>
      <c r="H49" s="24"/>
      <c r="I49" s="27"/>
      <c r="J49" s="28">
        <f t="shared" si="0"/>
        <v>39</v>
      </c>
      <c r="K49" s="5">
        <f t="shared" si="1"/>
        <v>0</v>
      </c>
      <c r="L49" s="8">
        <v>60</v>
      </c>
      <c r="M49" s="9"/>
      <c r="N49" s="59">
        <f t="shared" si="4"/>
        <v>99</v>
      </c>
      <c r="O49" s="60">
        <f t="shared" si="5"/>
        <v>0</v>
      </c>
      <c r="P49" s="2">
        <f t="shared" si="20"/>
        <v>99</v>
      </c>
    </row>
    <row r="50" spans="1:16" x14ac:dyDescent="0.2">
      <c r="A50" s="21"/>
      <c r="B50" s="22" t="s">
        <v>31</v>
      </c>
      <c r="C50" s="23">
        <v>1</v>
      </c>
      <c r="D50" s="24"/>
      <c r="E50" s="23">
        <v>5</v>
      </c>
      <c r="F50" s="24"/>
      <c r="G50" s="23">
        <v>44</v>
      </c>
      <c r="H50" s="24"/>
      <c r="I50" s="27"/>
      <c r="J50" s="28">
        <f t="shared" si="0"/>
        <v>50</v>
      </c>
      <c r="K50" s="5">
        <f t="shared" si="1"/>
        <v>0</v>
      </c>
      <c r="L50" s="8">
        <v>25</v>
      </c>
      <c r="M50" s="9"/>
      <c r="N50" s="59">
        <f t="shared" si="4"/>
        <v>75</v>
      </c>
      <c r="O50" s="60">
        <f t="shared" si="5"/>
        <v>0</v>
      </c>
      <c r="P50" s="2">
        <f t="shared" si="20"/>
        <v>75</v>
      </c>
    </row>
    <row r="51" spans="1:16" x14ac:dyDescent="0.2">
      <c r="A51" s="21"/>
      <c r="B51" s="22" t="s">
        <v>32</v>
      </c>
      <c r="C51" s="23">
        <v>1</v>
      </c>
      <c r="D51" s="24"/>
      <c r="E51" s="23">
        <v>12</v>
      </c>
      <c r="F51" s="24"/>
      <c r="G51" s="23">
        <v>19</v>
      </c>
      <c r="H51" s="24"/>
      <c r="I51" s="27"/>
      <c r="J51" s="28">
        <f t="shared" si="0"/>
        <v>32</v>
      </c>
      <c r="K51" s="5">
        <f t="shared" si="1"/>
        <v>0</v>
      </c>
      <c r="L51" s="8">
        <v>60</v>
      </c>
      <c r="M51" s="9"/>
      <c r="N51" s="59">
        <f t="shared" si="4"/>
        <v>92</v>
      </c>
      <c r="O51" s="60">
        <f t="shared" si="5"/>
        <v>0</v>
      </c>
      <c r="P51" s="2">
        <f t="shared" si="20"/>
        <v>92</v>
      </c>
    </row>
    <row r="52" spans="1:16" x14ac:dyDescent="0.2">
      <c r="A52" s="21"/>
      <c r="B52" s="22" t="s">
        <v>33</v>
      </c>
      <c r="C52" s="23">
        <v>1</v>
      </c>
      <c r="D52" s="24"/>
      <c r="E52" s="23">
        <v>8</v>
      </c>
      <c r="F52" s="24"/>
      <c r="G52" s="23">
        <v>19</v>
      </c>
      <c r="H52" s="24"/>
      <c r="I52" s="27"/>
      <c r="J52" s="28">
        <f t="shared" si="0"/>
        <v>28</v>
      </c>
      <c r="K52" s="5">
        <f t="shared" si="1"/>
        <v>0</v>
      </c>
      <c r="L52" s="8">
        <v>41</v>
      </c>
      <c r="M52" s="9"/>
      <c r="N52" s="59">
        <f t="shared" si="4"/>
        <v>69</v>
      </c>
      <c r="O52" s="60">
        <f t="shared" si="5"/>
        <v>0</v>
      </c>
      <c r="P52" s="2">
        <f t="shared" si="20"/>
        <v>69</v>
      </c>
    </row>
    <row r="53" spans="1:16" x14ac:dyDescent="0.2">
      <c r="A53" s="21"/>
      <c r="B53" s="22" t="s">
        <v>34</v>
      </c>
      <c r="C53" s="25"/>
      <c r="D53" s="26"/>
      <c r="E53" s="23">
        <v>4</v>
      </c>
      <c r="F53" s="24"/>
      <c r="G53" s="23">
        <v>27</v>
      </c>
      <c r="H53" s="24"/>
      <c r="I53" s="27"/>
      <c r="J53" s="28">
        <f t="shared" si="0"/>
        <v>31</v>
      </c>
      <c r="K53" s="5">
        <f t="shared" si="1"/>
        <v>0</v>
      </c>
      <c r="L53" s="8">
        <v>40</v>
      </c>
      <c r="M53" s="9"/>
      <c r="N53" s="59">
        <f t="shared" si="4"/>
        <v>71</v>
      </c>
      <c r="O53" s="60">
        <f t="shared" si="5"/>
        <v>0</v>
      </c>
      <c r="P53" s="2">
        <f t="shared" si="20"/>
        <v>71</v>
      </c>
    </row>
    <row r="54" spans="1:16" x14ac:dyDescent="0.2">
      <c r="A54" s="21"/>
      <c r="B54" s="22" t="s">
        <v>35</v>
      </c>
      <c r="C54" s="25"/>
      <c r="D54" s="26"/>
      <c r="E54" s="23">
        <v>4</v>
      </c>
      <c r="F54" s="24"/>
      <c r="G54" s="23">
        <v>16</v>
      </c>
      <c r="H54" s="24"/>
      <c r="I54" s="27"/>
      <c r="J54" s="28">
        <f t="shared" si="0"/>
        <v>20</v>
      </c>
      <c r="K54" s="5">
        <f t="shared" si="1"/>
        <v>0</v>
      </c>
      <c r="L54" s="8">
        <v>30</v>
      </c>
      <c r="M54" s="9"/>
      <c r="N54" s="59">
        <f t="shared" si="4"/>
        <v>50</v>
      </c>
      <c r="O54" s="60">
        <f t="shared" si="5"/>
        <v>0</v>
      </c>
      <c r="P54" s="2">
        <f t="shared" si="20"/>
        <v>50</v>
      </c>
    </row>
    <row r="55" spans="1:16" x14ac:dyDescent="0.2">
      <c r="A55" s="21"/>
      <c r="B55" s="22" t="s">
        <v>36</v>
      </c>
      <c r="C55" s="23">
        <v>21</v>
      </c>
      <c r="D55" s="24"/>
      <c r="E55" s="23">
        <v>2</v>
      </c>
      <c r="F55" s="24"/>
      <c r="G55" s="23">
        <v>22</v>
      </c>
      <c r="H55" s="24"/>
      <c r="I55" s="27"/>
      <c r="J55" s="28">
        <f t="shared" si="0"/>
        <v>45</v>
      </c>
      <c r="K55" s="5">
        <f t="shared" si="1"/>
        <v>0</v>
      </c>
      <c r="L55" s="8">
        <v>40</v>
      </c>
      <c r="M55" s="9"/>
      <c r="N55" s="59">
        <f t="shared" si="4"/>
        <v>85</v>
      </c>
      <c r="O55" s="60">
        <f t="shared" si="5"/>
        <v>0</v>
      </c>
      <c r="P55" s="2">
        <f t="shared" si="20"/>
        <v>85</v>
      </c>
    </row>
    <row r="56" spans="1:16" x14ac:dyDescent="0.2">
      <c r="A56" s="21"/>
      <c r="B56" s="22" t="s">
        <v>37</v>
      </c>
      <c r="C56" s="23">
        <v>3</v>
      </c>
      <c r="D56" s="24"/>
      <c r="E56" s="23">
        <v>3</v>
      </c>
      <c r="F56" s="24"/>
      <c r="G56" s="23">
        <v>21</v>
      </c>
      <c r="H56" s="24"/>
      <c r="I56" s="27"/>
      <c r="J56" s="28">
        <f t="shared" si="0"/>
        <v>27</v>
      </c>
      <c r="K56" s="5">
        <f t="shared" si="1"/>
        <v>0</v>
      </c>
      <c r="L56" s="8">
        <v>35</v>
      </c>
      <c r="M56" s="9"/>
      <c r="N56" s="59">
        <f t="shared" si="4"/>
        <v>62</v>
      </c>
      <c r="O56" s="60">
        <f t="shared" si="5"/>
        <v>0</v>
      </c>
      <c r="P56" s="2">
        <f t="shared" si="20"/>
        <v>62</v>
      </c>
    </row>
    <row r="57" spans="1:16" x14ac:dyDescent="0.2">
      <c r="A57" s="21"/>
      <c r="B57" s="22" t="s">
        <v>38</v>
      </c>
      <c r="C57" s="23">
        <v>2</v>
      </c>
      <c r="D57" s="24">
        <v>1</v>
      </c>
      <c r="E57" s="23">
        <v>2</v>
      </c>
      <c r="F57" s="24">
        <v>3</v>
      </c>
      <c r="G57" s="23">
        <f>94+58</f>
        <v>152</v>
      </c>
      <c r="H57" s="24">
        <v>58</v>
      </c>
      <c r="I57" s="27"/>
      <c r="J57" s="28">
        <f t="shared" si="0"/>
        <v>156</v>
      </c>
      <c r="K57" s="5">
        <f t="shared" si="1"/>
        <v>62</v>
      </c>
      <c r="L57" s="8">
        <v>70</v>
      </c>
      <c r="M57" s="9">
        <v>70</v>
      </c>
      <c r="N57" s="59">
        <f t="shared" si="4"/>
        <v>226</v>
      </c>
      <c r="O57" s="60">
        <f t="shared" si="5"/>
        <v>132</v>
      </c>
      <c r="P57" s="2">
        <f t="shared" si="20"/>
        <v>358</v>
      </c>
    </row>
    <row r="58" spans="1:16" x14ac:dyDescent="0.2">
      <c r="A58" s="21"/>
      <c r="B58" s="22" t="s">
        <v>39</v>
      </c>
      <c r="C58" s="25"/>
      <c r="D58" s="26"/>
      <c r="E58" s="23">
        <v>3</v>
      </c>
      <c r="F58" s="24"/>
      <c r="G58" s="23">
        <v>11</v>
      </c>
      <c r="H58" s="24"/>
      <c r="I58" s="27"/>
      <c r="J58" s="28">
        <f t="shared" si="0"/>
        <v>14</v>
      </c>
      <c r="K58" s="5">
        <f t="shared" si="1"/>
        <v>0</v>
      </c>
      <c r="L58" s="8">
        <v>70</v>
      </c>
      <c r="M58" s="9"/>
      <c r="N58" s="59">
        <f t="shared" si="4"/>
        <v>84</v>
      </c>
      <c r="O58" s="60">
        <f t="shared" si="5"/>
        <v>0</v>
      </c>
      <c r="P58" s="2">
        <f t="shared" si="20"/>
        <v>84</v>
      </c>
    </row>
    <row r="59" spans="1:16" x14ac:dyDescent="0.2">
      <c r="A59" s="21"/>
      <c r="B59" s="22" t="s">
        <v>40</v>
      </c>
      <c r="C59" s="25"/>
      <c r="D59" s="26"/>
      <c r="E59" s="23">
        <v>3</v>
      </c>
      <c r="F59" s="24"/>
      <c r="G59" s="23">
        <v>15</v>
      </c>
      <c r="H59" s="24"/>
      <c r="I59" s="27"/>
      <c r="J59" s="28">
        <f t="shared" si="0"/>
        <v>18</v>
      </c>
      <c r="K59" s="5">
        <f t="shared" si="1"/>
        <v>0</v>
      </c>
      <c r="L59" s="8">
        <v>20</v>
      </c>
      <c r="M59" s="9"/>
      <c r="N59" s="59">
        <f t="shared" si="4"/>
        <v>38</v>
      </c>
      <c r="O59" s="60">
        <f t="shared" si="5"/>
        <v>0</v>
      </c>
      <c r="P59" s="2">
        <f t="shared" si="20"/>
        <v>38</v>
      </c>
    </row>
    <row r="60" spans="1:16" x14ac:dyDescent="0.2">
      <c r="A60" s="67" t="s">
        <v>135</v>
      </c>
      <c r="B60" s="68"/>
      <c r="C60" s="37">
        <f t="shared" ref="C60:P60" si="25">SUM(C45:C59)</f>
        <v>38</v>
      </c>
      <c r="D60" s="38">
        <f t="shared" si="25"/>
        <v>1</v>
      </c>
      <c r="E60" s="37">
        <f t="shared" si="25"/>
        <v>70</v>
      </c>
      <c r="F60" s="38">
        <f t="shared" si="25"/>
        <v>3</v>
      </c>
      <c r="G60" s="37">
        <f t="shared" si="25"/>
        <v>418</v>
      </c>
      <c r="H60" s="38">
        <f t="shared" si="25"/>
        <v>58</v>
      </c>
      <c r="I60" s="39">
        <f t="shared" si="25"/>
        <v>0</v>
      </c>
      <c r="J60" s="37">
        <f t="shared" si="25"/>
        <v>526</v>
      </c>
      <c r="K60" s="38">
        <f t="shared" si="25"/>
        <v>62</v>
      </c>
      <c r="L60" s="37">
        <f t="shared" si="25"/>
        <v>731</v>
      </c>
      <c r="M60" s="38">
        <f t="shared" si="25"/>
        <v>70</v>
      </c>
      <c r="N60" s="61">
        <f t="shared" si="4"/>
        <v>1257</v>
      </c>
      <c r="O60" s="62">
        <f t="shared" si="5"/>
        <v>132</v>
      </c>
      <c r="P60" s="39">
        <f t="shared" si="25"/>
        <v>1389</v>
      </c>
    </row>
    <row r="61" spans="1:16" x14ac:dyDescent="0.2">
      <c r="A61" s="21" t="s">
        <v>41</v>
      </c>
      <c r="B61" s="22"/>
      <c r="C61" s="25"/>
      <c r="D61" s="26"/>
      <c r="E61" s="23"/>
      <c r="F61" s="24"/>
      <c r="G61" s="23"/>
      <c r="H61" s="24"/>
      <c r="I61" s="27"/>
      <c r="J61" s="28"/>
      <c r="K61" s="5"/>
      <c r="L61" s="8"/>
      <c r="M61" s="9"/>
      <c r="N61" s="59"/>
      <c r="O61" s="60"/>
      <c r="P61" s="2"/>
    </row>
    <row r="62" spans="1:16" x14ac:dyDescent="0.2">
      <c r="A62" s="21"/>
      <c r="B62" s="22" t="s">
        <v>42</v>
      </c>
      <c r="C62" s="23">
        <v>23</v>
      </c>
      <c r="D62" s="24"/>
      <c r="E62" s="23">
        <v>25</v>
      </c>
      <c r="F62" s="24"/>
      <c r="G62" s="23">
        <v>71</v>
      </c>
      <c r="H62" s="24"/>
      <c r="I62" s="27"/>
      <c r="J62" s="28">
        <f t="shared" si="0"/>
        <v>119</v>
      </c>
      <c r="K62" s="5">
        <f t="shared" si="1"/>
        <v>0</v>
      </c>
      <c r="L62" s="8">
        <v>20</v>
      </c>
      <c r="M62" s="9"/>
      <c r="N62" s="59">
        <f t="shared" si="4"/>
        <v>139</v>
      </c>
      <c r="O62" s="60">
        <f t="shared" si="5"/>
        <v>0</v>
      </c>
      <c r="P62" s="2">
        <f t="shared" si="20"/>
        <v>139</v>
      </c>
    </row>
    <row r="63" spans="1:16" x14ac:dyDescent="0.2">
      <c r="A63" s="21"/>
      <c r="B63" s="22" t="s">
        <v>43</v>
      </c>
      <c r="C63" s="23">
        <v>37</v>
      </c>
      <c r="D63" s="24"/>
      <c r="E63" s="23">
        <v>8</v>
      </c>
      <c r="F63" s="24"/>
      <c r="G63" s="23">
        <v>88</v>
      </c>
      <c r="H63" s="24"/>
      <c r="I63" s="27"/>
      <c r="J63" s="28">
        <f t="shared" si="0"/>
        <v>133</v>
      </c>
      <c r="K63" s="5">
        <f t="shared" si="1"/>
        <v>0</v>
      </c>
      <c r="L63" s="8">
        <v>160</v>
      </c>
      <c r="M63" s="9"/>
      <c r="N63" s="59">
        <f t="shared" si="4"/>
        <v>293</v>
      </c>
      <c r="O63" s="60">
        <f t="shared" si="5"/>
        <v>0</v>
      </c>
      <c r="P63" s="2">
        <f t="shared" si="20"/>
        <v>293</v>
      </c>
    </row>
    <row r="64" spans="1:16" x14ac:dyDescent="0.2">
      <c r="A64" s="21"/>
      <c r="B64" s="22" t="s">
        <v>147</v>
      </c>
      <c r="C64" s="23"/>
      <c r="D64" s="24"/>
      <c r="E64" s="23"/>
      <c r="F64" s="24"/>
      <c r="G64" s="23"/>
      <c r="H64" s="24"/>
      <c r="I64" s="27"/>
      <c r="J64" s="28">
        <f t="shared" ref="J64:J65" si="26">SUM(C64,E64,G64,I64)</f>
        <v>0</v>
      </c>
      <c r="K64" s="5">
        <f t="shared" ref="K64:K65" si="27">SUM(D64,F64,H64)</f>
        <v>0</v>
      </c>
      <c r="L64" s="8">
        <v>120</v>
      </c>
      <c r="M64" s="9"/>
      <c r="N64" s="59">
        <f t="shared" si="4"/>
        <v>120</v>
      </c>
      <c r="O64" s="60">
        <f t="shared" si="5"/>
        <v>0</v>
      </c>
      <c r="P64" s="2">
        <f t="shared" si="20"/>
        <v>120</v>
      </c>
    </row>
    <row r="65" spans="1:16" x14ac:dyDescent="0.2">
      <c r="A65" s="21"/>
      <c r="B65" s="22" t="s">
        <v>148</v>
      </c>
      <c r="C65" s="23"/>
      <c r="D65" s="24"/>
      <c r="E65" s="23"/>
      <c r="F65" s="24"/>
      <c r="G65" s="23"/>
      <c r="H65" s="24"/>
      <c r="I65" s="27"/>
      <c r="J65" s="28">
        <f t="shared" si="26"/>
        <v>0</v>
      </c>
      <c r="K65" s="5">
        <f t="shared" si="27"/>
        <v>0</v>
      </c>
      <c r="L65" s="8">
        <v>120</v>
      </c>
      <c r="M65" s="9"/>
      <c r="N65" s="59">
        <f t="shared" si="4"/>
        <v>120</v>
      </c>
      <c r="O65" s="60">
        <f t="shared" si="5"/>
        <v>0</v>
      </c>
      <c r="P65" s="2">
        <f t="shared" si="20"/>
        <v>120</v>
      </c>
    </row>
    <row r="66" spans="1:16" x14ac:dyDescent="0.2">
      <c r="A66" s="67" t="s">
        <v>135</v>
      </c>
      <c r="B66" s="68"/>
      <c r="C66" s="37">
        <f t="shared" ref="C66:P66" si="28">SUM(C61:C65)</f>
        <v>60</v>
      </c>
      <c r="D66" s="38">
        <f t="shared" si="28"/>
        <v>0</v>
      </c>
      <c r="E66" s="37">
        <f t="shared" si="28"/>
        <v>33</v>
      </c>
      <c r="F66" s="38">
        <f t="shared" si="28"/>
        <v>0</v>
      </c>
      <c r="G66" s="37">
        <f t="shared" si="28"/>
        <v>159</v>
      </c>
      <c r="H66" s="38">
        <f t="shared" si="28"/>
        <v>0</v>
      </c>
      <c r="I66" s="39">
        <f t="shared" si="28"/>
        <v>0</v>
      </c>
      <c r="J66" s="37">
        <f t="shared" si="28"/>
        <v>252</v>
      </c>
      <c r="K66" s="38">
        <f t="shared" si="28"/>
        <v>0</v>
      </c>
      <c r="L66" s="37">
        <f t="shared" si="28"/>
        <v>420</v>
      </c>
      <c r="M66" s="38">
        <f t="shared" si="28"/>
        <v>0</v>
      </c>
      <c r="N66" s="61">
        <f t="shared" si="4"/>
        <v>672</v>
      </c>
      <c r="O66" s="62">
        <f t="shared" si="5"/>
        <v>0</v>
      </c>
      <c r="P66" s="39">
        <f t="shared" si="28"/>
        <v>672</v>
      </c>
    </row>
    <row r="67" spans="1:16" x14ac:dyDescent="0.2">
      <c r="A67" s="21" t="s">
        <v>44</v>
      </c>
      <c r="B67" s="22"/>
      <c r="C67" s="23"/>
      <c r="D67" s="24"/>
      <c r="E67" s="23"/>
      <c r="F67" s="24"/>
      <c r="G67" s="23"/>
      <c r="H67" s="24"/>
      <c r="I67" s="27"/>
      <c r="J67" s="28"/>
      <c r="K67" s="5"/>
      <c r="L67" s="8"/>
      <c r="M67" s="9"/>
      <c r="N67" s="59"/>
      <c r="O67" s="60"/>
      <c r="P67" s="2"/>
    </row>
    <row r="68" spans="1:16" x14ac:dyDescent="0.2">
      <c r="A68" s="21"/>
      <c r="B68" s="22" t="s">
        <v>45</v>
      </c>
      <c r="C68" s="23">
        <v>19</v>
      </c>
      <c r="D68" s="24"/>
      <c r="E68" s="23">
        <v>2</v>
      </c>
      <c r="F68" s="24"/>
      <c r="G68" s="23">
        <v>23</v>
      </c>
      <c r="H68" s="24"/>
      <c r="I68" s="27"/>
      <c r="J68" s="28">
        <f t="shared" si="0"/>
        <v>44</v>
      </c>
      <c r="K68" s="5">
        <f t="shared" si="1"/>
        <v>0</v>
      </c>
      <c r="L68" s="8">
        <v>70</v>
      </c>
      <c r="M68" s="9"/>
      <c r="N68" s="59">
        <f t="shared" si="4"/>
        <v>114</v>
      </c>
      <c r="O68" s="60">
        <f t="shared" si="5"/>
        <v>0</v>
      </c>
      <c r="P68" s="2">
        <f t="shared" si="20"/>
        <v>114</v>
      </c>
    </row>
    <row r="69" spans="1:16" x14ac:dyDescent="0.2">
      <c r="A69" s="21"/>
      <c r="B69" s="22" t="s">
        <v>46</v>
      </c>
      <c r="C69" s="23">
        <v>15</v>
      </c>
      <c r="D69" s="24"/>
      <c r="E69" s="23">
        <v>7</v>
      </c>
      <c r="F69" s="24"/>
      <c r="G69" s="23">
        <v>28</v>
      </c>
      <c r="H69" s="24"/>
      <c r="I69" s="27"/>
      <c r="J69" s="28">
        <f t="shared" si="0"/>
        <v>50</v>
      </c>
      <c r="K69" s="5">
        <f t="shared" si="1"/>
        <v>0</v>
      </c>
      <c r="L69" s="8">
        <v>70</v>
      </c>
      <c r="M69" s="9"/>
      <c r="N69" s="59">
        <f t="shared" si="4"/>
        <v>120</v>
      </c>
      <c r="O69" s="60">
        <f t="shared" si="5"/>
        <v>0</v>
      </c>
      <c r="P69" s="2">
        <f t="shared" si="20"/>
        <v>120</v>
      </c>
    </row>
    <row r="70" spans="1:16" x14ac:dyDescent="0.2">
      <c r="A70" s="21"/>
      <c r="B70" s="22" t="s">
        <v>47</v>
      </c>
      <c r="C70" s="23">
        <v>14</v>
      </c>
      <c r="D70" s="24"/>
      <c r="E70" s="23">
        <v>8</v>
      </c>
      <c r="F70" s="24"/>
      <c r="G70" s="23">
        <v>27</v>
      </c>
      <c r="H70" s="24"/>
      <c r="I70" s="27"/>
      <c r="J70" s="28">
        <f t="shared" si="0"/>
        <v>49</v>
      </c>
      <c r="K70" s="5">
        <f t="shared" si="1"/>
        <v>0</v>
      </c>
      <c r="L70" s="8">
        <v>70</v>
      </c>
      <c r="M70" s="9"/>
      <c r="N70" s="59">
        <f t="shared" si="4"/>
        <v>119</v>
      </c>
      <c r="O70" s="60">
        <f t="shared" si="5"/>
        <v>0</v>
      </c>
      <c r="P70" s="2">
        <f t="shared" si="20"/>
        <v>119</v>
      </c>
    </row>
    <row r="71" spans="1:16" x14ac:dyDescent="0.2">
      <c r="A71" s="21"/>
      <c r="B71" s="22" t="s">
        <v>48</v>
      </c>
      <c r="C71" s="23">
        <v>3</v>
      </c>
      <c r="D71" s="24"/>
      <c r="E71" s="23">
        <v>2</v>
      </c>
      <c r="F71" s="24"/>
      <c r="G71" s="23">
        <v>8</v>
      </c>
      <c r="H71" s="24"/>
      <c r="I71" s="27"/>
      <c r="J71" s="28">
        <f t="shared" si="0"/>
        <v>13</v>
      </c>
      <c r="K71" s="5">
        <f t="shared" si="1"/>
        <v>0</v>
      </c>
      <c r="L71" s="8">
        <v>32</v>
      </c>
      <c r="M71" s="9"/>
      <c r="N71" s="59">
        <f t="shared" si="4"/>
        <v>45</v>
      </c>
      <c r="O71" s="60">
        <f t="shared" si="5"/>
        <v>0</v>
      </c>
      <c r="P71" s="2">
        <f t="shared" si="20"/>
        <v>45</v>
      </c>
    </row>
    <row r="72" spans="1:16" x14ac:dyDescent="0.2">
      <c r="A72" s="67" t="s">
        <v>135</v>
      </c>
      <c r="B72" s="68"/>
      <c r="C72" s="37">
        <f t="shared" ref="C72:P72" si="29">SUM(C67:C71)</f>
        <v>51</v>
      </c>
      <c r="D72" s="38">
        <f t="shared" si="29"/>
        <v>0</v>
      </c>
      <c r="E72" s="37">
        <f t="shared" si="29"/>
        <v>19</v>
      </c>
      <c r="F72" s="38">
        <f t="shared" si="29"/>
        <v>0</v>
      </c>
      <c r="G72" s="37">
        <f t="shared" si="29"/>
        <v>86</v>
      </c>
      <c r="H72" s="38">
        <f t="shared" si="29"/>
        <v>0</v>
      </c>
      <c r="I72" s="39">
        <f t="shared" si="29"/>
        <v>0</v>
      </c>
      <c r="J72" s="37">
        <f t="shared" si="29"/>
        <v>156</v>
      </c>
      <c r="K72" s="38">
        <f t="shared" si="29"/>
        <v>0</v>
      </c>
      <c r="L72" s="37">
        <f t="shared" si="29"/>
        <v>242</v>
      </c>
      <c r="M72" s="38">
        <f t="shared" si="29"/>
        <v>0</v>
      </c>
      <c r="N72" s="61">
        <f t="shared" ref="N72:N135" si="30">SUM(L72,J72)</f>
        <v>398</v>
      </c>
      <c r="O72" s="62">
        <f t="shared" ref="O72:O135" si="31">SUM(M72,K72)</f>
        <v>0</v>
      </c>
      <c r="P72" s="39">
        <f t="shared" si="29"/>
        <v>398</v>
      </c>
    </row>
    <row r="73" spans="1:16" x14ac:dyDescent="0.2">
      <c r="A73" s="21" t="s">
        <v>49</v>
      </c>
      <c r="B73" s="22"/>
      <c r="C73" s="23"/>
      <c r="D73" s="24"/>
      <c r="E73" s="23"/>
      <c r="F73" s="24"/>
      <c r="G73" s="23"/>
      <c r="H73" s="24"/>
      <c r="I73" s="27"/>
      <c r="J73" s="28"/>
      <c r="K73" s="5"/>
      <c r="L73" s="8"/>
      <c r="M73" s="9"/>
      <c r="N73" s="59"/>
      <c r="O73" s="60"/>
      <c r="P73" s="2"/>
    </row>
    <row r="74" spans="1:16" x14ac:dyDescent="0.2">
      <c r="A74" s="21"/>
      <c r="B74" s="22" t="s">
        <v>50</v>
      </c>
      <c r="C74" s="25"/>
      <c r="D74" s="26"/>
      <c r="E74" s="23">
        <v>19</v>
      </c>
      <c r="F74" s="24"/>
      <c r="G74" s="23">
        <v>49</v>
      </c>
      <c r="H74" s="24"/>
      <c r="I74" s="27"/>
      <c r="J74" s="28">
        <f t="shared" si="0"/>
        <v>68</v>
      </c>
      <c r="K74" s="5">
        <f t="shared" si="1"/>
        <v>0</v>
      </c>
      <c r="L74" s="8">
        <v>47</v>
      </c>
      <c r="M74" s="9"/>
      <c r="N74" s="59">
        <f t="shared" si="30"/>
        <v>115</v>
      </c>
      <c r="O74" s="60">
        <f t="shared" si="31"/>
        <v>0</v>
      </c>
      <c r="P74" s="2">
        <f t="shared" si="20"/>
        <v>115</v>
      </c>
    </row>
    <row r="75" spans="1:16" x14ac:dyDescent="0.2">
      <c r="A75" s="21"/>
      <c r="B75" s="22" t="s">
        <v>51</v>
      </c>
      <c r="C75" s="23">
        <v>2</v>
      </c>
      <c r="D75" s="24"/>
      <c r="E75" s="23">
        <v>25</v>
      </c>
      <c r="F75" s="24"/>
      <c r="G75" s="23">
        <v>38</v>
      </c>
      <c r="H75" s="24"/>
      <c r="I75" s="27"/>
      <c r="J75" s="28">
        <f t="shared" si="0"/>
        <v>65</v>
      </c>
      <c r="K75" s="5">
        <f t="shared" si="1"/>
        <v>0</v>
      </c>
      <c r="L75" s="8">
        <v>45</v>
      </c>
      <c r="M75" s="9"/>
      <c r="N75" s="59">
        <f t="shared" si="30"/>
        <v>110</v>
      </c>
      <c r="O75" s="60">
        <f t="shared" si="31"/>
        <v>0</v>
      </c>
      <c r="P75" s="2">
        <f t="shared" si="20"/>
        <v>110</v>
      </c>
    </row>
    <row r="76" spans="1:16" x14ac:dyDescent="0.2">
      <c r="A76" s="21"/>
      <c r="B76" s="22" t="s">
        <v>52</v>
      </c>
      <c r="C76" s="23">
        <v>4</v>
      </c>
      <c r="D76" s="24"/>
      <c r="E76" s="23">
        <v>32</v>
      </c>
      <c r="F76" s="24"/>
      <c r="G76" s="23">
        <v>26</v>
      </c>
      <c r="H76" s="24"/>
      <c r="I76" s="27"/>
      <c r="J76" s="28">
        <f t="shared" si="0"/>
        <v>62</v>
      </c>
      <c r="K76" s="5">
        <f t="shared" si="1"/>
        <v>0</v>
      </c>
      <c r="L76" s="8">
        <v>25</v>
      </c>
      <c r="M76" s="9"/>
      <c r="N76" s="59">
        <f t="shared" si="30"/>
        <v>87</v>
      </c>
      <c r="O76" s="60">
        <f t="shared" si="31"/>
        <v>0</v>
      </c>
      <c r="P76" s="2">
        <f t="shared" si="20"/>
        <v>87</v>
      </c>
    </row>
    <row r="77" spans="1:16" x14ac:dyDescent="0.2">
      <c r="A77" s="67" t="s">
        <v>135</v>
      </c>
      <c r="B77" s="68"/>
      <c r="C77" s="37">
        <f t="shared" ref="C77:P77" si="32">SUM(C74:C76)</f>
        <v>6</v>
      </c>
      <c r="D77" s="38">
        <f t="shared" si="32"/>
        <v>0</v>
      </c>
      <c r="E77" s="37">
        <f t="shared" si="32"/>
        <v>76</v>
      </c>
      <c r="F77" s="38">
        <f t="shared" si="32"/>
        <v>0</v>
      </c>
      <c r="G77" s="37">
        <f t="shared" si="32"/>
        <v>113</v>
      </c>
      <c r="H77" s="38">
        <f t="shared" si="32"/>
        <v>0</v>
      </c>
      <c r="I77" s="39">
        <f t="shared" si="32"/>
        <v>0</v>
      </c>
      <c r="J77" s="37">
        <f t="shared" si="32"/>
        <v>195</v>
      </c>
      <c r="K77" s="38">
        <f t="shared" si="32"/>
        <v>0</v>
      </c>
      <c r="L77" s="37">
        <f t="shared" si="32"/>
        <v>117</v>
      </c>
      <c r="M77" s="38">
        <f t="shared" si="32"/>
        <v>0</v>
      </c>
      <c r="N77" s="61">
        <f t="shared" si="30"/>
        <v>312</v>
      </c>
      <c r="O77" s="62">
        <f t="shared" si="31"/>
        <v>0</v>
      </c>
      <c r="P77" s="39">
        <f t="shared" si="32"/>
        <v>312</v>
      </c>
    </row>
    <row r="78" spans="1:16" x14ac:dyDescent="0.2">
      <c r="A78" s="21" t="s">
        <v>53</v>
      </c>
      <c r="B78" s="22"/>
      <c r="C78" s="23"/>
      <c r="D78" s="24"/>
      <c r="E78" s="23"/>
      <c r="F78" s="24"/>
      <c r="G78" s="23"/>
      <c r="H78" s="24"/>
      <c r="I78" s="27"/>
      <c r="J78" s="28"/>
      <c r="K78" s="5"/>
      <c r="L78" s="8"/>
      <c r="M78" s="9"/>
      <c r="N78" s="59"/>
      <c r="O78" s="60"/>
      <c r="P78" s="2"/>
    </row>
    <row r="79" spans="1:16" x14ac:dyDescent="0.2">
      <c r="A79" s="21"/>
      <c r="B79" s="22" t="s">
        <v>65</v>
      </c>
      <c r="C79" s="25"/>
      <c r="D79" s="26"/>
      <c r="E79" s="23">
        <v>2</v>
      </c>
      <c r="F79" s="24"/>
      <c r="G79" s="25"/>
      <c r="H79" s="26"/>
      <c r="I79" s="27"/>
      <c r="J79" s="28">
        <f>SUM(C79,E79,G79,I79)</f>
        <v>2</v>
      </c>
      <c r="K79" s="5">
        <f>SUM(D79,F79,H79)</f>
        <v>0</v>
      </c>
      <c r="L79" s="8"/>
      <c r="M79" s="9"/>
      <c r="N79" s="59">
        <f t="shared" si="30"/>
        <v>2</v>
      </c>
      <c r="O79" s="60">
        <f t="shared" si="31"/>
        <v>0</v>
      </c>
      <c r="P79" s="2">
        <f t="shared" si="20"/>
        <v>2</v>
      </c>
    </row>
    <row r="80" spans="1:16" x14ac:dyDescent="0.2">
      <c r="A80" s="21"/>
      <c r="B80" s="22" t="s">
        <v>54</v>
      </c>
      <c r="C80" s="23">
        <v>8</v>
      </c>
      <c r="D80" s="24"/>
      <c r="E80" s="23">
        <v>11</v>
      </c>
      <c r="F80" s="24"/>
      <c r="G80" s="23">
        <v>23</v>
      </c>
      <c r="H80" s="24"/>
      <c r="I80" s="27"/>
      <c r="J80" s="28">
        <f t="shared" si="0"/>
        <v>42</v>
      </c>
      <c r="K80" s="5">
        <f t="shared" si="1"/>
        <v>0</v>
      </c>
      <c r="L80" s="8">
        <v>36</v>
      </c>
      <c r="M80" s="9"/>
      <c r="N80" s="59">
        <f t="shared" si="30"/>
        <v>78</v>
      </c>
      <c r="O80" s="60">
        <f t="shared" si="31"/>
        <v>0</v>
      </c>
      <c r="P80" s="2">
        <f t="shared" si="20"/>
        <v>78</v>
      </c>
    </row>
    <row r="81" spans="1:16" x14ac:dyDescent="0.2">
      <c r="A81" s="21"/>
      <c r="B81" s="22" t="s">
        <v>55</v>
      </c>
      <c r="C81" s="23">
        <v>11</v>
      </c>
      <c r="D81" s="24"/>
      <c r="E81" s="23">
        <v>13</v>
      </c>
      <c r="F81" s="24"/>
      <c r="G81" s="23">
        <v>68</v>
      </c>
      <c r="H81" s="24"/>
      <c r="I81" s="27"/>
      <c r="J81" s="28">
        <f t="shared" si="0"/>
        <v>92</v>
      </c>
      <c r="K81" s="5">
        <f t="shared" si="1"/>
        <v>0</v>
      </c>
      <c r="L81" s="8">
        <v>46</v>
      </c>
      <c r="M81" s="9"/>
      <c r="N81" s="59">
        <f t="shared" si="30"/>
        <v>138</v>
      </c>
      <c r="O81" s="60">
        <f t="shared" si="31"/>
        <v>0</v>
      </c>
      <c r="P81" s="2">
        <f t="shared" si="20"/>
        <v>138</v>
      </c>
    </row>
    <row r="82" spans="1:16" x14ac:dyDescent="0.2">
      <c r="A82" s="21"/>
      <c r="B82" s="22" t="s">
        <v>56</v>
      </c>
      <c r="C82" s="23">
        <v>4</v>
      </c>
      <c r="D82" s="24"/>
      <c r="E82" s="23">
        <v>22</v>
      </c>
      <c r="F82" s="24"/>
      <c r="G82" s="23">
        <v>35</v>
      </c>
      <c r="H82" s="24"/>
      <c r="I82" s="27"/>
      <c r="J82" s="28">
        <f t="shared" si="0"/>
        <v>61</v>
      </c>
      <c r="K82" s="5">
        <f t="shared" si="1"/>
        <v>0</v>
      </c>
      <c r="L82" s="8">
        <v>20</v>
      </c>
      <c r="M82" s="9"/>
      <c r="N82" s="59">
        <f t="shared" si="30"/>
        <v>81</v>
      </c>
      <c r="O82" s="60">
        <f t="shared" si="31"/>
        <v>0</v>
      </c>
      <c r="P82" s="2">
        <f t="shared" si="20"/>
        <v>81</v>
      </c>
    </row>
    <row r="83" spans="1:16" x14ac:dyDescent="0.2">
      <c r="A83" s="21"/>
      <c r="B83" s="22" t="s">
        <v>57</v>
      </c>
      <c r="C83" s="23">
        <v>1</v>
      </c>
      <c r="D83" s="24"/>
      <c r="E83" s="23">
        <v>9</v>
      </c>
      <c r="F83" s="24"/>
      <c r="G83" s="23">
        <v>28</v>
      </c>
      <c r="H83" s="24"/>
      <c r="I83" s="27"/>
      <c r="J83" s="28">
        <f t="shared" si="0"/>
        <v>38</v>
      </c>
      <c r="K83" s="5">
        <f t="shared" si="1"/>
        <v>0</v>
      </c>
      <c r="L83" s="8">
        <v>15</v>
      </c>
      <c r="M83" s="9"/>
      <c r="N83" s="59">
        <f t="shared" si="30"/>
        <v>53</v>
      </c>
      <c r="O83" s="60">
        <f t="shared" si="31"/>
        <v>0</v>
      </c>
      <c r="P83" s="2">
        <f t="shared" si="20"/>
        <v>53</v>
      </c>
    </row>
    <row r="84" spans="1:16" x14ac:dyDescent="0.2">
      <c r="A84" s="21"/>
      <c r="B84" s="22" t="s">
        <v>58</v>
      </c>
      <c r="C84" s="23">
        <v>7</v>
      </c>
      <c r="D84" s="24"/>
      <c r="E84" s="23">
        <v>6</v>
      </c>
      <c r="F84" s="24"/>
      <c r="G84" s="23">
        <v>43</v>
      </c>
      <c r="H84" s="24"/>
      <c r="I84" s="27"/>
      <c r="J84" s="28">
        <f t="shared" si="0"/>
        <v>56</v>
      </c>
      <c r="K84" s="5">
        <f t="shared" si="1"/>
        <v>0</v>
      </c>
      <c r="L84" s="8">
        <v>39</v>
      </c>
      <c r="M84" s="9"/>
      <c r="N84" s="59">
        <f t="shared" si="30"/>
        <v>95</v>
      </c>
      <c r="O84" s="60">
        <f t="shared" si="31"/>
        <v>0</v>
      </c>
      <c r="P84" s="2">
        <f t="shared" si="20"/>
        <v>95</v>
      </c>
    </row>
    <row r="85" spans="1:16" x14ac:dyDescent="0.2">
      <c r="A85" s="21"/>
      <c r="B85" s="22" t="s">
        <v>59</v>
      </c>
      <c r="C85" s="23">
        <v>4</v>
      </c>
      <c r="D85" s="24"/>
      <c r="E85" s="23">
        <v>5</v>
      </c>
      <c r="F85" s="24"/>
      <c r="G85" s="23">
        <v>19</v>
      </c>
      <c r="H85" s="24"/>
      <c r="I85" s="27"/>
      <c r="J85" s="28">
        <f t="shared" si="0"/>
        <v>28</v>
      </c>
      <c r="K85" s="5">
        <f t="shared" si="1"/>
        <v>0</v>
      </c>
      <c r="L85" s="8">
        <v>32</v>
      </c>
      <c r="M85" s="9"/>
      <c r="N85" s="59">
        <f t="shared" si="30"/>
        <v>60</v>
      </c>
      <c r="O85" s="60">
        <f t="shared" si="31"/>
        <v>0</v>
      </c>
      <c r="P85" s="2">
        <f t="shared" si="20"/>
        <v>60</v>
      </c>
    </row>
    <row r="86" spans="1:16" x14ac:dyDescent="0.2">
      <c r="A86" s="21"/>
      <c r="B86" s="22" t="s">
        <v>60</v>
      </c>
      <c r="C86" s="23">
        <v>6</v>
      </c>
      <c r="D86" s="24"/>
      <c r="E86" s="23">
        <v>7</v>
      </c>
      <c r="F86" s="24"/>
      <c r="G86" s="23">
        <v>13</v>
      </c>
      <c r="H86" s="24"/>
      <c r="I86" s="27"/>
      <c r="J86" s="28">
        <f t="shared" si="0"/>
        <v>26</v>
      </c>
      <c r="K86" s="5">
        <f t="shared" si="1"/>
        <v>0</v>
      </c>
      <c r="L86" s="8">
        <v>11</v>
      </c>
      <c r="M86" s="9"/>
      <c r="N86" s="59">
        <f t="shared" si="30"/>
        <v>37</v>
      </c>
      <c r="O86" s="60">
        <f t="shared" si="31"/>
        <v>0</v>
      </c>
      <c r="P86" s="2">
        <f t="shared" si="20"/>
        <v>37</v>
      </c>
    </row>
    <row r="87" spans="1:16" x14ac:dyDescent="0.2">
      <c r="A87" s="21"/>
      <c r="B87" s="22" t="s">
        <v>61</v>
      </c>
      <c r="C87" s="25"/>
      <c r="D87" s="26"/>
      <c r="E87" s="23">
        <v>1</v>
      </c>
      <c r="F87" s="24"/>
      <c r="G87" s="23">
        <v>4</v>
      </c>
      <c r="H87" s="24"/>
      <c r="I87" s="27"/>
      <c r="J87" s="28">
        <f t="shared" si="0"/>
        <v>5</v>
      </c>
      <c r="K87" s="5">
        <f t="shared" si="1"/>
        <v>0</v>
      </c>
      <c r="L87" s="8">
        <v>6</v>
      </c>
      <c r="M87" s="9"/>
      <c r="N87" s="59">
        <f t="shared" si="30"/>
        <v>11</v>
      </c>
      <c r="O87" s="60">
        <f t="shared" si="31"/>
        <v>0</v>
      </c>
      <c r="P87" s="2">
        <f t="shared" si="20"/>
        <v>11</v>
      </c>
    </row>
    <row r="88" spans="1:16" x14ac:dyDescent="0.2">
      <c r="A88" s="21"/>
      <c r="B88" s="22" t="s">
        <v>62</v>
      </c>
      <c r="C88" s="23">
        <v>4</v>
      </c>
      <c r="D88" s="24"/>
      <c r="E88" s="23">
        <v>14</v>
      </c>
      <c r="F88" s="24"/>
      <c r="G88" s="23">
        <v>28</v>
      </c>
      <c r="H88" s="24"/>
      <c r="I88" s="27"/>
      <c r="J88" s="28">
        <f t="shared" si="0"/>
        <v>46</v>
      </c>
      <c r="K88" s="5">
        <f t="shared" si="1"/>
        <v>0</v>
      </c>
      <c r="L88" s="8">
        <v>23</v>
      </c>
      <c r="M88" s="9"/>
      <c r="N88" s="59">
        <f t="shared" si="30"/>
        <v>69</v>
      </c>
      <c r="O88" s="60">
        <f t="shared" si="31"/>
        <v>0</v>
      </c>
      <c r="P88" s="2">
        <f t="shared" si="20"/>
        <v>69</v>
      </c>
    </row>
    <row r="89" spans="1:16" x14ac:dyDescent="0.2">
      <c r="A89" s="21"/>
      <c r="B89" s="22" t="s">
        <v>63</v>
      </c>
      <c r="C89" s="23">
        <v>9</v>
      </c>
      <c r="D89" s="24"/>
      <c r="E89" s="23">
        <v>11</v>
      </c>
      <c r="F89" s="24"/>
      <c r="G89" s="23">
        <v>73</v>
      </c>
      <c r="H89" s="24"/>
      <c r="I89" s="27"/>
      <c r="J89" s="28">
        <f t="shared" si="0"/>
        <v>93</v>
      </c>
      <c r="K89" s="5">
        <f t="shared" si="1"/>
        <v>0</v>
      </c>
      <c r="L89" s="8">
        <v>40</v>
      </c>
      <c r="M89" s="9"/>
      <c r="N89" s="59">
        <f t="shared" si="30"/>
        <v>133</v>
      </c>
      <c r="O89" s="60">
        <f t="shared" si="31"/>
        <v>0</v>
      </c>
      <c r="P89" s="2">
        <f t="shared" si="20"/>
        <v>133</v>
      </c>
    </row>
    <row r="90" spans="1:16" x14ac:dyDescent="0.2">
      <c r="A90" s="21"/>
      <c r="B90" s="22" t="s">
        <v>64</v>
      </c>
      <c r="C90" s="23">
        <v>3</v>
      </c>
      <c r="D90" s="24"/>
      <c r="E90" s="23">
        <v>3</v>
      </c>
      <c r="F90" s="24"/>
      <c r="G90" s="23">
        <v>23</v>
      </c>
      <c r="H90" s="24"/>
      <c r="I90" s="27"/>
      <c r="J90" s="28">
        <f t="shared" si="0"/>
        <v>29</v>
      </c>
      <c r="K90" s="5">
        <f t="shared" si="1"/>
        <v>0</v>
      </c>
      <c r="L90" s="8">
        <v>31</v>
      </c>
      <c r="M90" s="9"/>
      <c r="N90" s="59">
        <f t="shared" si="30"/>
        <v>60</v>
      </c>
      <c r="O90" s="60">
        <f t="shared" si="31"/>
        <v>0</v>
      </c>
      <c r="P90" s="2">
        <f t="shared" si="20"/>
        <v>60</v>
      </c>
    </row>
    <row r="91" spans="1:16" x14ac:dyDescent="0.2">
      <c r="A91" s="67" t="s">
        <v>135</v>
      </c>
      <c r="B91" s="68"/>
      <c r="C91" s="37">
        <f t="shared" ref="C91:P91" si="33">SUM(C78:C90)</f>
        <v>57</v>
      </c>
      <c r="D91" s="38">
        <f t="shared" si="33"/>
        <v>0</v>
      </c>
      <c r="E91" s="37">
        <f t="shared" si="33"/>
        <v>104</v>
      </c>
      <c r="F91" s="38">
        <f t="shared" si="33"/>
        <v>0</v>
      </c>
      <c r="G91" s="37">
        <f t="shared" si="33"/>
        <v>357</v>
      </c>
      <c r="H91" s="38">
        <f t="shared" si="33"/>
        <v>0</v>
      </c>
      <c r="I91" s="39">
        <f t="shared" si="33"/>
        <v>0</v>
      </c>
      <c r="J91" s="37">
        <f t="shared" si="33"/>
        <v>518</v>
      </c>
      <c r="K91" s="38">
        <f t="shared" si="33"/>
        <v>0</v>
      </c>
      <c r="L91" s="37">
        <f t="shared" si="33"/>
        <v>299</v>
      </c>
      <c r="M91" s="38">
        <f t="shared" si="33"/>
        <v>0</v>
      </c>
      <c r="N91" s="61">
        <f t="shared" si="30"/>
        <v>817</v>
      </c>
      <c r="O91" s="62">
        <f t="shared" si="31"/>
        <v>0</v>
      </c>
      <c r="P91" s="39">
        <f t="shared" si="33"/>
        <v>817</v>
      </c>
    </row>
    <row r="92" spans="1:16" x14ac:dyDescent="0.2">
      <c r="A92" s="21" t="s">
        <v>66</v>
      </c>
      <c r="B92" s="22"/>
      <c r="C92" s="23"/>
      <c r="D92" s="24"/>
      <c r="E92" s="23"/>
      <c r="F92" s="24"/>
      <c r="G92" s="23"/>
      <c r="H92" s="24"/>
      <c r="I92" s="27"/>
      <c r="J92" s="28"/>
      <c r="K92" s="5"/>
      <c r="L92" s="8"/>
      <c r="M92" s="9"/>
      <c r="N92" s="59"/>
      <c r="O92" s="60"/>
      <c r="P92" s="2"/>
    </row>
    <row r="93" spans="1:16" x14ac:dyDescent="0.2">
      <c r="A93" s="21"/>
      <c r="B93" s="22" t="s">
        <v>67</v>
      </c>
      <c r="C93" s="23">
        <v>24</v>
      </c>
      <c r="D93" s="24"/>
      <c r="E93" s="23">
        <v>2</v>
      </c>
      <c r="F93" s="24"/>
      <c r="G93" s="23">
        <v>29</v>
      </c>
      <c r="H93" s="24"/>
      <c r="I93" s="27">
        <v>1</v>
      </c>
      <c r="J93" s="28">
        <f t="shared" si="0"/>
        <v>56</v>
      </c>
      <c r="K93" s="5">
        <f t="shared" si="1"/>
        <v>0</v>
      </c>
      <c r="L93" s="8">
        <v>22</v>
      </c>
      <c r="M93" s="9"/>
      <c r="N93" s="59">
        <f t="shared" si="30"/>
        <v>78</v>
      </c>
      <c r="O93" s="60">
        <f t="shared" si="31"/>
        <v>0</v>
      </c>
      <c r="P93" s="2">
        <f t="shared" si="20"/>
        <v>78</v>
      </c>
    </row>
    <row r="94" spans="1:16" x14ac:dyDescent="0.2">
      <c r="A94" s="21"/>
      <c r="B94" s="22" t="s">
        <v>68</v>
      </c>
      <c r="C94" s="23">
        <v>37</v>
      </c>
      <c r="D94" s="24"/>
      <c r="E94" s="23">
        <v>4</v>
      </c>
      <c r="F94" s="24"/>
      <c r="G94" s="23">
        <v>21</v>
      </c>
      <c r="H94" s="24"/>
      <c r="I94" s="27"/>
      <c r="J94" s="28">
        <f t="shared" si="0"/>
        <v>62</v>
      </c>
      <c r="K94" s="5">
        <f t="shared" si="1"/>
        <v>0</v>
      </c>
      <c r="L94" s="8">
        <v>25</v>
      </c>
      <c r="M94" s="9"/>
      <c r="N94" s="59">
        <f t="shared" si="30"/>
        <v>87</v>
      </c>
      <c r="O94" s="60">
        <f t="shared" si="31"/>
        <v>0</v>
      </c>
      <c r="P94" s="2">
        <f t="shared" si="20"/>
        <v>87</v>
      </c>
    </row>
    <row r="95" spans="1:16" x14ac:dyDescent="0.2">
      <c r="A95" s="21"/>
      <c r="B95" s="22" t="s">
        <v>69</v>
      </c>
      <c r="C95" s="23">
        <v>11</v>
      </c>
      <c r="D95" s="24"/>
      <c r="E95" s="23">
        <v>2</v>
      </c>
      <c r="F95" s="24"/>
      <c r="G95" s="23">
        <v>22</v>
      </c>
      <c r="H95" s="24"/>
      <c r="I95" s="27"/>
      <c r="J95" s="28">
        <f t="shared" si="0"/>
        <v>35</v>
      </c>
      <c r="K95" s="5">
        <f t="shared" si="1"/>
        <v>0</v>
      </c>
      <c r="L95" s="8">
        <v>12</v>
      </c>
      <c r="M95" s="9"/>
      <c r="N95" s="59">
        <f t="shared" si="30"/>
        <v>47</v>
      </c>
      <c r="O95" s="60">
        <f t="shared" si="31"/>
        <v>0</v>
      </c>
      <c r="P95" s="2">
        <f t="shared" si="20"/>
        <v>47</v>
      </c>
    </row>
    <row r="96" spans="1:16" x14ac:dyDescent="0.2">
      <c r="A96" s="67" t="s">
        <v>135</v>
      </c>
      <c r="B96" s="68"/>
      <c r="C96" s="37">
        <f t="shared" ref="C96:P96" si="34">SUM(C93:C95)</f>
        <v>72</v>
      </c>
      <c r="D96" s="38">
        <f t="shared" si="34"/>
        <v>0</v>
      </c>
      <c r="E96" s="37">
        <f t="shared" si="34"/>
        <v>8</v>
      </c>
      <c r="F96" s="38">
        <f t="shared" si="34"/>
        <v>0</v>
      </c>
      <c r="G96" s="37">
        <f t="shared" si="34"/>
        <v>72</v>
      </c>
      <c r="H96" s="38">
        <f t="shared" si="34"/>
        <v>0</v>
      </c>
      <c r="I96" s="39">
        <f t="shared" si="34"/>
        <v>1</v>
      </c>
      <c r="J96" s="37">
        <f t="shared" si="34"/>
        <v>153</v>
      </c>
      <c r="K96" s="38">
        <f t="shared" si="34"/>
        <v>0</v>
      </c>
      <c r="L96" s="37">
        <f t="shared" si="34"/>
        <v>59</v>
      </c>
      <c r="M96" s="38">
        <f t="shared" si="34"/>
        <v>0</v>
      </c>
      <c r="N96" s="61">
        <f t="shared" si="30"/>
        <v>212</v>
      </c>
      <c r="O96" s="62">
        <f t="shared" si="31"/>
        <v>0</v>
      </c>
      <c r="P96" s="39">
        <f t="shared" si="34"/>
        <v>212</v>
      </c>
    </row>
    <row r="97" spans="1:16" x14ac:dyDescent="0.2">
      <c r="A97" s="21" t="s">
        <v>70</v>
      </c>
      <c r="B97" s="22"/>
      <c r="C97" s="23"/>
      <c r="D97" s="24"/>
      <c r="E97" s="23"/>
      <c r="F97" s="24"/>
      <c r="G97" s="23"/>
      <c r="H97" s="24"/>
      <c r="I97" s="27"/>
      <c r="J97" s="28"/>
      <c r="K97" s="5"/>
      <c r="L97" s="8"/>
      <c r="M97" s="9"/>
      <c r="N97" s="59"/>
      <c r="O97" s="60"/>
      <c r="P97" s="2"/>
    </row>
    <row r="98" spans="1:16" x14ac:dyDescent="0.2">
      <c r="A98" s="21"/>
      <c r="B98" s="22" t="s">
        <v>2</v>
      </c>
      <c r="C98" s="23">
        <v>11</v>
      </c>
      <c r="D98" s="24"/>
      <c r="E98" s="23">
        <v>12</v>
      </c>
      <c r="F98" s="24"/>
      <c r="G98" s="23">
        <v>14</v>
      </c>
      <c r="H98" s="24"/>
      <c r="I98" s="27"/>
      <c r="J98" s="28">
        <f t="shared" si="0"/>
        <v>37</v>
      </c>
      <c r="K98" s="5">
        <f t="shared" si="1"/>
        <v>0</v>
      </c>
      <c r="L98" s="8">
        <v>13</v>
      </c>
      <c r="M98" s="9"/>
      <c r="N98" s="59">
        <f t="shared" si="30"/>
        <v>50</v>
      </c>
      <c r="O98" s="60">
        <f t="shared" si="31"/>
        <v>0</v>
      </c>
      <c r="P98" s="2">
        <f t="shared" si="20"/>
        <v>50</v>
      </c>
    </row>
    <row r="99" spans="1:16" x14ac:dyDescent="0.2">
      <c r="A99" s="21"/>
      <c r="B99" s="22" t="s">
        <v>71</v>
      </c>
      <c r="C99" s="23">
        <v>12</v>
      </c>
      <c r="D99" s="24"/>
      <c r="E99" s="23">
        <v>21</v>
      </c>
      <c r="F99" s="24"/>
      <c r="G99" s="23">
        <v>42</v>
      </c>
      <c r="H99" s="24"/>
      <c r="I99" s="27"/>
      <c r="J99" s="28">
        <f t="shared" si="0"/>
        <v>75</v>
      </c>
      <c r="K99" s="5">
        <f t="shared" si="1"/>
        <v>0</v>
      </c>
      <c r="L99" s="8">
        <v>23</v>
      </c>
      <c r="M99" s="9"/>
      <c r="N99" s="59">
        <f t="shared" si="30"/>
        <v>98</v>
      </c>
      <c r="O99" s="60">
        <f t="shared" si="31"/>
        <v>0</v>
      </c>
      <c r="P99" s="2">
        <f t="shared" si="20"/>
        <v>98</v>
      </c>
    </row>
    <row r="100" spans="1:16" x14ac:dyDescent="0.2">
      <c r="A100" s="21"/>
      <c r="B100" s="22" t="s">
        <v>72</v>
      </c>
      <c r="C100" s="23">
        <v>2</v>
      </c>
      <c r="D100" s="24"/>
      <c r="E100" s="23">
        <v>4</v>
      </c>
      <c r="F100" s="24"/>
      <c r="G100" s="23">
        <v>2</v>
      </c>
      <c r="H100" s="24"/>
      <c r="I100" s="27"/>
      <c r="J100" s="28">
        <f t="shared" ref="J100:J169" si="35">SUM(C100,E100,G100,I100)</f>
        <v>8</v>
      </c>
      <c r="K100" s="5">
        <f t="shared" ref="K100:K169" si="36">SUM(D100,F100,H100)</f>
        <v>0</v>
      </c>
      <c r="L100" s="8">
        <v>3</v>
      </c>
      <c r="M100" s="9"/>
      <c r="N100" s="59">
        <f t="shared" si="30"/>
        <v>11</v>
      </c>
      <c r="O100" s="60">
        <f t="shared" si="31"/>
        <v>0</v>
      </c>
      <c r="P100" s="2">
        <f t="shared" si="20"/>
        <v>11</v>
      </c>
    </row>
    <row r="101" spans="1:16" x14ac:dyDescent="0.2">
      <c r="A101" s="21"/>
      <c r="B101" s="22" t="s">
        <v>50</v>
      </c>
      <c r="C101" s="23">
        <v>1</v>
      </c>
      <c r="D101" s="24"/>
      <c r="E101" s="23">
        <v>5</v>
      </c>
      <c r="F101" s="24"/>
      <c r="G101" s="23">
        <v>4</v>
      </c>
      <c r="H101" s="24"/>
      <c r="I101" s="27"/>
      <c r="J101" s="28">
        <f t="shared" si="35"/>
        <v>10</v>
      </c>
      <c r="K101" s="5">
        <f t="shared" si="36"/>
        <v>0</v>
      </c>
      <c r="L101" s="8">
        <v>2</v>
      </c>
      <c r="M101" s="9"/>
      <c r="N101" s="59">
        <f t="shared" si="30"/>
        <v>12</v>
      </c>
      <c r="O101" s="60">
        <f t="shared" si="31"/>
        <v>0</v>
      </c>
      <c r="P101" s="2">
        <f t="shared" si="20"/>
        <v>12</v>
      </c>
    </row>
    <row r="102" spans="1:16" x14ac:dyDescent="0.2">
      <c r="A102" s="21"/>
      <c r="B102" s="22" t="s">
        <v>73</v>
      </c>
      <c r="C102" s="23">
        <v>9</v>
      </c>
      <c r="D102" s="24"/>
      <c r="E102" s="23">
        <v>7</v>
      </c>
      <c r="F102" s="24"/>
      <c r="G102" s="23">
        <v>17</v>
      </c>
      <c r="H102" s="24"/>
      <c r="I102" s="27"/>
      <c r="J102" s="28">
        <f t="shared" si="35"/>
        <v>33</v>
      </c>
      <c r="K102" s="5">
        <f t="shared" si="36"/>
        <v>0</v>
      </c>
      <c r="L102" s="8">
        <v>23</v>
      </c>
      <c r="M102" s="9"/>
      <c r="N102" s="59">
        <f t="shared" si="30"/>
        <v>56</v>
      </c>
      <c r="O102" s="60">
        <f t="shared" si="31"/>
        <v>0</v>
      </c>
      <c r="P102" s="2">
        <f t="shared" si="20"/>
        <v>56</v>
      </c>
    </row>
    <row r="103" spans="1:16" x14ac:dyDescent="0.2">
      <c r="A103" s="67" t="s">
        <v>135</v>
      </c>
      <c r="B103" s="68"/>
      <c r="C103" s="37">
        <f t="shared" ref="C103:P103" si="37">SUM(C98:C102)</f>
        <v>35</v>
      </c>
      <c r="D103" s="38">
        <f t="shared" si="37"/>
        <v>0</v>
      </c>
      <c r="E103" s="37">
        <f t="shared" si="37"/>
        <v>49</v>
      </c>
      <c r="F103" s="38">
        <f t="shared" si="37"/>
        <v>0</v>
      </c>
      <c r="G103" s="37">
        <f t="shared" si="37"/>
        <v>79</v>
      </c>
      <c r="H103" s="38">
        <f t="shared" si="37"/>
        <v>0</v>
      </c>
      <c r="I103" s="39">
        <f t="shared" si="37"/>
        <v>0</v>
      </c>
      <c r="J103" s="37">
        <f t="shared" si="37"/>
        <v>163</v>
      </c>
      <c r="K103" s="38">
        <f t="shared" si="37"/>
        <v>0</v>
      </c>
      <c r="L103" s="37">
        <f t="shared" si="37"/>
        <v>64</v>
      </c>
      <c r="M103" s="38">
        <f t="shared" si="37"/>
        <v>0</v>
      </c>
      <c r="N103" s="61">
        <f t="shared" si="30"/>
        <v>227</v>
      </c>
      <c r="O103" s="62">
        <f t="shared" si="31"/>
        <v>0</v>
      </c>
      <c r="P103" s="39">
        <f t="shared" si="37"/>
        <v>227</v>
      </c>
    </row>
    <row r="104" spans="1:16" x14ac:dyDescent="0.2">
      <c r="A104" s="21" t="s">
        <v>74</v>
      </c>
      <c r="B104" s="22"/>
      <c r="C104" s="23"/>
      <c r="D104" s="24"/>
      <c r="E104" s="23"/>
      <c r="F104" s="24"/>
      <c r="G104" s="23"/>
      <c r="H104" s="24"/>
      <c r="I104" s="27"/>
      <c r="J104" s="28"/>
      <c r="K104" s="5"/>
      <c r="L104" s="8"/>
      <c r="M104" s="9"/>
      <c r="N104" s="59"/>
      <c r="O104" s="60"/>
      <c r="P104" s="2"/>
    </row>
    <row r="105" spans="1:16" x14ac:dyDescent="0.2">
      <c r="A105" s="21"/>
      <c r="B105" s="22" t="s">
        <v>75</v>
      </c>
      <c r="C105" s="25"/>
      <c r="D105" s="26"/>
      <c r="E105" s="25"/>
      <c r="F105" s="26"/>
      <c r="G105" s="23">
        <v>2</v>
      </c>
      <c r="H105" s="24"/>
      <c r="I105" s="27"/>
      <c r="J105" s="28">
        <f t="shared" si="35"/>
        <v>2</v>
      </c>
      <c r="K105" s="5">
        <f t="shared" si="36"/>
        <v>0</v>
      </c>
      <c r="L105" s="8">
        <v>3</v>
      </c>
      <c r="M105" s="9"/>
      <c r="N105" s="59">
        <f t="shared" si="30"/>
        <v>5</v>
      </c>
      <c r="O105" s="60">
        <f t="shared" si="31"/>
        <v>0</v>
      </c>
      <c r="P105" s="2">
        <f t="shared" si="20"/>
        <v>5</v>
      </c>
    </row>
    <row r="106" spans="1:16" x14ac:dyDescent="0.2">
      <c r="A106" s="21"/>
      <c r="B106" s="22" t="s">
        <v>71</v>
      </c>
      <c r="C106" s="23">
        <v>1</v>
      </c>
      <c r="D106" s="24"/>
      <c r="E106" s="23">
        <v>6</v>
      </c>
      <c r="F106" s="24"/>
      <c r="G106" s="23">
        <v>5</v>
      </c>
      <c r="H106" s="24"/>
      <c r="I106" s="27"/>
      <c r="J106" s="28">
        <f t="shared" si="35"/>
        <v>12</v>
      </c>
      <c r="K106" s="5">
        <f t="shared" si="36"/>
        <v>0</v>
      </c>
      <c r="L106" s="8">
        <v>7</v>
      </c>
      <c r="M106" s="9"/>
      <c r="N106" s="59">
        <f t="shared" si="30"/>
        <v>19</v>
      </c>
      <c r="O106" s="60">
        <f t="shared" si="31"/>
        <v>0</v>
      </c>
      <c r="P106" s="2">
        <f t="shared" si="20"/>
        <v>19</v>
      </c>
    </row>
    <row r="107" spans="1:16" x14ac:dyDescent="0.2">
      <c r="A107" s="21"/>
      <c r="B107" s="22" t="s">
        <v>76</v>
      </c>
      <c r="C107" s="23">
        <v>1</v>
      </c>
      <c r="D107" s="24"/>
      <c r="E107" s="25"/>
      <c r="F107" s="26"/>
      <c r="G107" s="23">
        <v>1</v>
      </c>
      <c r="H107" s="24"/>
      <c r="I107" s="27"/>
      <c r="J107" s="28">
        <f t="shared" si="35"/>
        <v>2</v>
      </c>
      <c r="K107" s="5">
        <f t="shared" si="36"/>
        <v>0</v>
      </c>
      <c r="L107" s="8">
        <v>2</v>
      </c>
      <c r="M107" s="9"/>
      <c r="N107" s="59">
        <f t="shared" si="30"/>
        <v>4</v>
      </c>
      <c r="O107" s="60">
        <f t="shared" si="31"/>
        <v>0</v>
      </c>
      <c r="P107" s="2">
        <f t="shared" si="20"/>
        <v>4</v>
      </c>
    </row>
    <row r="108" spans="1:16" x14ac:dyDescent="0.2">
      <c r="A108" s="21"/>
      <c r="B108" s="22" t="s">
        <v>77</v>
      </c>
      <c r="C108" s="25"/>
      <c r="D108" s="26"/>
      <c r="E108" s="23">
        <v>1</v>
      </c>
      <c r="F108" s="24"/>
      <c r="G108" s="23">
        <v>9</v>
      </c>
      <c r="H108" s="24"/>
      <c r="I108" s="27"/>
      <c r="J108" s="28">
        <f t="shared" si="35"/>
        <v>10</v>
      </c>
      <c r="K108" s="5">
        <f t="shared" si="36"/>
        <v>0</v>
      </c>
      <c r="L108" s="8">
        <v>5</v>
      </c>
      <c r="M108" s="9"/>
      <c r="N108" s="59">
        <f t="shared" si="30"/>
        <v>15</v>
      </c>
      <c r="O108" s="60">
        <f t="shared" si="31"/>
        <v>0</v>
      </c>
      <c r="P108" s="2">
        <f t="shared" si="20"/>
        <v>15</v>
      </c>
    </row>
    <row r="109" spans="1:16" x14ac:dyDescent="0.2">
      <c r="A109" s="21"/>
      <c r="B109" s="22" t="s">
        <v>78</v>
      </c>
      <c r="C109" s="25"/>
      <c r="D109" s="26"/>
      <c r="E109" s="23">
        <v>1</v>
      </c>
      <c r="F109" s="24"/>
      <c r="G109" s="23">
        <v>1</v>
      </c>
      <c r="H109" s="24"/>
      <c r="I109" s="27"/>
      <c r="J109" s="28">
        <f t="shared" si="35"/>
        <v>2</v>
      </c>
      <c r="K109" s="5">
        <f t="shared" si="36"/>
        <v>0</v>
      </c>
      <c r="L109" s="8">
        <v>0</v>
      </c>
      <c r="M109" s="9"/>
      <c r="N109" s="59">
        <f t="shared" si="30"/>
        <v>2</v>
      </c>
      <c r="O109" s="60">
        <f t="shared" si="31"/>
        <v>0</v>
      </c>
      <c r="P109" s="2">
        <f t="shared" si="20"/>
        <v>2</v>
      </c>
    </row>
    <row r="110" spans="1:16" x14ac:dyDescent="0.2">
      <c r="A110" s="67" t="s">
        <v>135</v>
      </c>
      <c r="B110" s="68"/>
      <c r="C110" s="37">
        <f t="shared" ref="C110:P110" si="38">SUM(C105:C109)</f>
        <v>2</v>
      </c>
      <c r="D110" s="38">
        <f t="shared" si="38"/>
        <v>0</v>
      </c>
      <c r="E110" s="37">
        <f t="shared" si="38"/>
        <v>8</v>
      </c>
      <c r="F110" s="38">
        <f t="shared" si="38"/>
        <v>0</v>
      </c>
      <c r="G110" s="37">
        <f t="shared" si="38"/>
        <v>18</v>
      </c>
      <c r="H110" s="38">
        <f t="shared" si="38"/>
        <v>0</v>
      </c>
      <c r="I110" s="39">
        <f t="shared" si="38"/>
        <v>0</v>
      </c>
      <c r="J110" s="37">
        <f t="shared" si="38"/>
        <v>28</v>
      </c>
      <c r="K110" s="38">
        <f t="shared" si="38"/>
        <v>0</v>
      </c>
      <c r="L110" s="37">
        <f t="shared" si="38"/>
        <v>17</v>
      </c>
      <c r="M110" s="38">
        <f t="shared" si="38"/>
        <v>0</v>
      </c>
      <c r="N110" s="61">
        <f t="shared" si="30"/>
        <v>45</v>
      </c>
      <c r="O110" s="62">
        <f t="shared" si="31"/>
        <v>0</v>
      </c>
      <c r="P110" s="39">
        <f t="shared" si="38"/>
        <v>45</v>
      </c>
    </row>
    <row r="111" spans="1:16" x14ac:dyDescent="0.2">
      <c r="A111" s="21" t="s">
        <v>79</v>
      </c>
      <c r="B111" s="22"/>
      <c r="C111" s="25"/>
      <c r="D111" s="26"/>
      <c r="E111" s="23"/>
      <c r="F111" s="24"/>
      <c r="G111" s="23"/>
      <c r="H111" s="24"/>
      <c r="I111" s="27"/>
      <c r="J111" s="28"/>
      <c r="K111" s="5"/>
      <c r="L111" s="8"/>
      <c r="M111" s="9"/>
      <c r="N111" s="59"/>
      <c r="O111" s="60"/>
      <c r="P111" s="2"/>
    </row>
    <row r="112" spans="1:16" x14ac:dyDescent="0.2">
      <c r="A112" s="21"/>
      <c r="B112" s="22" t="s">
        <v>80</v>
      </c>
      <c r="C112" s="23">
        <v>15</v>
      </c>
      <c r="D112" s="24"/>
      <c r="E112" s="23">
        <v>2</v>
      </c>
      <c r="F112" s="24"/>
      <c r="G112" s="23">
        <v>55</v>
      </c>
      <c r="H112" s="24"/>
      <c r="I112" s="27"/>
      <c r="J112" s="28">
        <f t="shared" si="35"/>
        <v>72</v>
      </c>
      <c r="K112" s="5">
        <f t="shared" si="36"/>
        <v>0</v>
      </c>
      <c r="L112" s="8">
        <v>24</v>
      </c>
      <c r="M112" s="9"/>
      <c r="N112" s="59">
        <f t="shared" si="30"/>
        <v>96</v>
      </c>
      <c r="O112" s="60">
        <f t="shared" si="31"/>
        <v>0</v>
      </c>
      <c r="P112" s="2">
        <f t="shared" si="20"/>
        <v>96</v>
      </c>
    </row>
    <row r="113" spans="1:16" x14ac:dyDescent="0.2">
      <c r="A113" s="21"/>
      <c r="B113" s="22" t="s">
        <v>81</v>
      </c>
      <c r="C113" s="23">
        <v>10</v>
      </c>
      <c r="D113" s="24"/>
      <c r="E113" s="23">
        <v>6</v>
      </c>
      <c r="F113" s="24"/>
      <c r="G113" s="23">
        <v>60</v>
      </c>
      <c r="H113" s="24"/>
      <c r="I113" s="27"/>
      <c r="J113" s="28">
        <f t="shared" si="35"/>
        <v>76</v>
      </c>
      <c r="K113" s="5">
        <f t="shared" si="36"/>
        <v>0</v>
      </c>
      <c r="L113" s="8">
        <v>25</v>
      </c>
      <c r="M113" s="9"/>
      <c r="N113" s="59">
        <f t="shared" si="30"/>
        <v>101</v>
      </c>
      <c r="O113" s="60">
        <f t="shared" si="31"/>
        <v>0</v>
      </c>
      <c r="P113" s="2">
        <f t="shared" si="20"/>
        <v>101</v>
      </c>
    </row>
    <row r="114" spans="1:16" x14ac:dyDescent="0.2">
      <c r="A114" s="21"/>
      <c r="B114" s="22" t="s">
        <v>82</v>
      </c>
      <c r="C114" s="23">
        <v>17</v>
      </c>
      <c r="D114" s="24"/>
      <c r="E114" s="23">
        <v>6</v>
      </c>
      <c r="F114" s="24"/>
      <c r="G114" s="23">
        <v>32</v>
      </c>
      <c r="H114" s="24"/>
      <c r="I114" s="27"/>
      <c r="J114" s="28">
        <f t="shared" si="35"/>
        <v>55</v>
      </c>
      <c r="K114" s="5">
        <f t="shared" si="36"/>
        <v>0</v>
      </c>
      <c r="L114" s="8">
        <v>25</v>
      </c>
      <c r="M114" s="9"/>
      <c r="N114" s="59">
        <f t="shared" si="30"/>
        <v>80</v>
      </c>
      <c r="O114" s="60">
        <f t="shared" si="31"/>
        <v>0</v>
      </c>
      <c r="P114" s="2">
        <f t="shared" si="20"/>
        <v>80</v>
      </c>
    </row>
    <row r="115" spans="1:16" x14ac:dyDescent="0.2">
      <c r="A115" s="21"/>
      <c r="B115" s="22" t="s">
        <v>83</v>
      </c>
      <c r="C115" s="23">
        <v>14</v>
      </c>
      <c r="D115" s="24"/>
      <c r="E115" s="23">
        <v>21</v>
      </c>
      <c r="F115" s="24"/>
      <c r="G115" s="23">
        <v>47</v>
      </c>
      <c r="H115" s="24"/>
      <c r="I115" s="27"/>
      <c r="J115" s="28">
        <f t="shared" si="35"/>
        <v>82</v>
      </c>
      <c r="K115" s="5">
        <f t="shared" si="36"/>
        <v>0</v>
      </c>
      <c r="L115" s="8">
        <v>25</v>
      </c>
      <c r="M115" s="9"/>
      <c r="N115" s="59">
        <f t="shared" si="30"/>
        <v>107</v>
      </c>
      <c r="O115" s="60">
        <f t="shared" si="31"/>
        <v>0</v>
      </c>
      <c r="P115" s="2">
        <f t="shared" si="20"/>
        <v>107</v>
      </c>
    </row>
    <row r="116" spans="1:16" x14ac:dyDescent="0.2">
      <c r="A116" s="21"/>
      <c r="B116" s="22" t="s">
        <v>84</v>
      </c>
      <c r="C116" s="25"/>
      <c r="D116" s="26"/>
      <c r="E116" s="23">
        <v>3</v>
      </c>
      <c r="F116" s="24"/>
      <c r="G116" s="23">
        <v>2</v>
      </c>
      <c r="H116" s="24"/>
      <c r="I116" s="27"/>
      <c r="J116" s="28">
        <f t="shared" si="35"/>
        <v>5</v>
      </c>
      <c r="K116" s="5">
        <f t="shared" si="36"/>
        <v>0</v>
      </c>
      <c r="L116" s="8">
        <v>0</v>
      </c>
      <c r="M116" s="9"/>
      <c r="N116" s="59">
        <f t="shared" si="30"/>
        <v>5</v>
      </c>
      <c r="O116" s="60">
        <f t="shared" si="31"/>
        <v>0</v>
      </c>
      <c r="P116" s="2">
        <f t="shared" si="20"/>
        <v>5</v>
      </c>
    </row>
    <row r="117" spans="1:16" x14ac:dyDescent="0.2">
      <c r="A117" s="21"/>
      <c r="B117" s="22" t="s">
        <v>85</v>
      </c>
      <c r="C117" s="25"/>
      <c r="D117" s="26"/>
      <c r="E117" s="23">
        <v>2</v>
      </c>
      <c r="F117" s="24"/>
      <c r="G117" s="23">
        <v>2</v>
      </c>
      <c r="H117" s="24"/>
      <c r="I117" s="27"/>
      <c r="J117" s="28">
        <f t="shared" si="35"/>
        <v>4</v>
      </c>
      <c r="K117" s="5">
        <f t="shared" si="36"/>
        <v>0</v>
      </c>
      <c r="L117" s="8">
        <v>0</v>
      </c>
      <c r="M117" s="9"/>
      <c r="N117" s="59">
        <f t="shared" si="30"/>
        <v>4</v>
      </c>
      <c r="O117" s="60">
        <f t="shared" si="31"/>
        <v>0</v>
      </c>
      <c r="P117" s="2">
        <f t="shared" si="20"/>
        <v>4</v>
      </c>
    </row>
    <row r="118" spans="1:16" x14ac:dyDescent="0.2">
      <c r="A118" s="21"/>
      <c r="B118" s="22" t="s">
        <v>86</v>
      </c>
      <c r="C118" s="23">
        <v>2</v>
      </c>
      <c r="D118" s="24"/>
      <c r="E118" s="23">
        <v>7</v>
      </c>
      <c r="F118" s="24"/>
      <c r="G118" s="23">
        <v>31</v>
      </c>
      <c r="H118" s="24"/>
      <c r="I118" s="27"/>
      <c r="J118" s="28">
        <f t="shared" si="35"/>
        <v>40</v>
      </c>
      <c r="K118" s="5">
        <f t="shared" si="36"/>
        <v>0</v>
      </c>
      <c r="L118" s="8">
        <v>28</v>
      </c>
      <c r="M118" s="9"/>
      <c r="N118" s="59">
        <f t="shared" si="30"/>
        <v>68</v>
      </c>
      <c r="O118" s="60">
        <f t="shared" si="31"/>
        <v>0</v>
      </c>
      <c r="P118" s="2">
        <f t="shared" si="20"/>
        <v>68</v>
      </c>
    </row>
    <row r="119" spans="1:16" x14ac:dyDescent="0.2">
      <c r="A119" s="21"/>
      <c r="B119" s="22" t="s">
        <v>87</v>
      </c>
      <c r="C119" s="25"/>
      <c r="D119" s="26"/>
      <c r="E119" s="23">
        <v>3</v>
      </c>
      <c r="F119" s="24"/>
      <c r="G119" s="25"/>
      <c r="H119" s="26"/>
      <c r="I119" s="27"/>
      <c r="J119" s="28">
        <f t="shared" si="35"/>
        <v>3</v>
      </c>
      <c r="K119" s="5">
        <f t="shared" si="36"/>
        <v>0</v>
      </c>
      <c r="L119" s="8">
        <v>2</v>
      </c>
      <c r="M119" s="9"/>
      <c r="N119" s="59">
        <f t="shared" si="30"/>
        <v>5</v>
      </c>
      <c r="O119" s="60">
        <f t="shared" si="31"/>
        <v>0</v>
      </c>
      <c r="P119" s="2">
        <f t="shared" si="20"/>
        <v>5</v>
      </c>
    </row>
    <row r="120" spans="1:16" x14ac:dyDescent="0.2">
      <c r="A120" s="21"/>
      <c r="B120" s="22" t="s">
        <v>88</v>
      </c>
      <c r="C120" s="23">
        <v>26</v>
      </c>
      <c r="D120" s="24"/>
      <c r="E120" s="23">
        <v>20</v>
      </c>
      <c r="F120" s="24"/>
      <c r="G120" s="23">
        <v>50</v>
      </c>
      <c r="H120" s="24"/>
      <c r="I120" s="27"/>
      <c r="J120" s="28">
        <f t="shared" si="35"/>
        <v>96</v>
      </c>
      <c r="K120" s="5">
        <f t="shared" si="36"/>
        <v>0</v>
      </c>
      <c r="L120" s="8">
        <v>25</v>
      </c>
      <c r="M120" s="9"/>
      <c r="N120" s="59">
        <f t="shared" si="30"/>
        <v>121</v>
      </c>
      <c r="O120" s="60">
        <f t="shared" si="31"/>
        <v>0</v>
      </c>
      <c r="P120" s="2">
        <f t="shared" ref="P120:P170" si="39">SUM(L120:M120,J120:K120)</f>
        <v>121</v>
      </c>
    </row>
    <row r="121" spans="1:16" x14ac:dyDescent="0.2">
      <c r="A121" s="67" t="s">
        <v>135</v>
      </c>
      <c r="B121" s="68"/>
      <c r="C121" s="37">
        <f t="shared" ref="C121:H121" si="40">SUM(C111:C120)</f>
        <v>84</v>
      </c>
      <c r="D121" s="38">
        <f t="shared" si="40"/>
        <v>0</v>
      </c>
      <c r="E121" s="37">
        <f t="shared" si="40"/>
        <v>70</v>
      </c>
      <c r="F121" s="38">
        <f t="shared" si="40"/>
        <v>0</v>
      </c>
      <c r="G121" s="37">
        <f t="shared" si="40"/>
        <v>279</v>
      </c>
      <c r="H121" s="38">
        <f t="shared" si="40"/>
        <v>0</v>
      </c>
      <c r="I121" s="39">
        <f>SUM(I108:I120)</f>
        <v>0</v>
      </c>
      <c r="J121" s="37">
        <f>SUM(J111:J120)</f>
        <v>433</v>
      </c>
      <c r="K121" s="38">
        <f>SUM(K111:K120)</f>
        <v>0</v>
      </c>
      <c r="L121" s="37">
        <f>SUM(L111:L120)</f>
        <v>154</v>
      </c>
      <c r="M121" s="38">
        <f>SUM(M111:M120)</f>
        <v>0</v>
      </c>
      <c r="N121" s="61">
        <f t="shared" si="30"/>
        <v>587</v>
      </c>
      <c r="O121" s="62">
        <f t="shared" si="31"/>
        <v>0</v>
      </c>
      <c r="P121" s="39">
        <f>SUM(P111:P120)</f>
        <v>587</v>
      </c>
    </row>
    <row r="122" spans="1:16" x14ac:dyDescent="0.2">
      <c r="A122" s="21" t="s">
        <v>89</v>
      </c>
      <c r="B122" s="22"/>
      <c r="C122" s="23"/>
      <c r="D122" s="24"/>
      <c r="E122" s="23"/>
      <c r="F122" s="24"/>
      <c r="G122" s="23"/>
      <c r="H122" s="24"/>
      <c r="I122" s="27"/>
      <c r="J122" s="28"/>
      <c r="K122" s="5"/>
      <c r="L122" s="8"/>
      <c r="M122" s="9"/>
      <c r="N122" s="59"/>
      <c r="O122" s="60"/>
      <c r="P122" s="2"/>
    </row>
    <row r="123" spans="1:16" x14ac:dyDescent="0.2">
      <c r="A123" s="21"/>
      <c r="B123" s="22" t="s">
        <v>90</v>
      </c>
      <c r="C123" s="25"/>
      <c r="D123" s="26"/>
      <c r="E123" s="23">
        <v>1</v>
      </c>
      <c r="F123" s="24"/>
      <c r="G123" s="23">
        <v>14</v>
      </c>
      <c r="H123" s="24"/>
      <c r="I123" s="27"/>
      <c r="J123" s="28">
        <f t="shared" si="35"/>
        <v>15</v>
      </c>
      <c r="K123" s="5">
        <f t="shared" si="36"/>
        <v>0</v>
      </c>
      <c r="L123" s="8">
        <v>10</v>
      </c>
      <c r="M123" s="9"/>
      <c r="N123" s="59">
        <f t="shared" si="30"/>
        <v>25</v>
      </c>
      <c r="O123" s="60">
        <f t="shared" si="31"/>
        <v>0</v>
      </c>
      <c r="P123" s="2">
        <f t="shared" si="39"/>
        <v>25</v>
      </c>
    </row>
    <row r="124" spans="1:16" x14ac:dyDescent="0.2">
      <c r="A124" s="21"/>
      <c r="B124" s="22" t="s">
        <v>91</v>
      </c>
      <c r="C124" s="23">
        <v>4</v>
      </c>
      <c r="D124" s="24"/>
      <c r="E124" s="23">
        <v>18</v>
      </c>
      <c r="F124" s="24"/>
      <c r="G124" s="23">
        <v>6</v>
      </c>
      <c r="H124" s="24"/>
      <c r="I124" s="27"/>
      <c r="J124" s="28">
        <f t="shared" si="35"/>
        <v>28</v>
      </c>
      <c r="K124" s="5">
        <f t="shared" si="36"/>
        <v>0</v>
      </c>
      <c r="L124" s="8"/>
      <c r="M124" s="9"/>
      <c r="N124" s="59">
        <f t="shared" si="30"/>
        <v>28</v>
      </c>
      <c r="O124" s="60">
        <f t="shared" si="31"/>
        <v>0</v>
      </c>
      <c r="P124" s="2">
        <f t="shared" si="39"/>
        <v>28</v>
      </c>
    </row>
    <row r="125" spans="1:16" x14ac:dyDescent="0.2">
      <c r="A125" s="21"/>
      <c r="B125" s="22" t="s">
        <v>92</v>
      </c>
      <c r="C125" s="23">
        <v>2</v>
      </c>
      <c r="D125" s="24"/>
      <c r="E125" s="23">
        <v>7</v>
      </c>
      <c r="F125" s="24"/>
      <c r="G125" s="23">
        <v>10</v>
      </c>
      <c r="H125" s="24"/>
      <c r="I125" s="27"/>
      <c r="J125" s="28">
        <f t="shared" si="35"/>
        <v>19</v>
      </c>
      <c r="K125" s="5">
        <f t="shared" si="36"/>
        <v>0</v>
      </c>
      <c r="L125" s="8">
        <v>10</v>
      </c>
      <c r="M125" s="9"/>
      <c r="N125" s="59">
        <f t="shared" si="30"/>
        <v>29</v>
      </c>
      <c r="O125" s="60">
        <f t="shared" si="31"/>
        <v>0</v>
      </c>
      <c r="P125" s="2">
        <f t="shared" si="39"/>
        <v>29</v>
      </c>
    </row>
    <row r="126" spans="1:16" x14ac:dyDescent="0.2">
      <c r="A126" s="21"/>
      <c r="B126" s="22" t="s">
        <v>93</v>
      </c>
      <c r="C126" s="23">
        <v>1</v>
      </c>
      <c r="D126" s="24"/>
      <c r="E126" s="23">
        <v>14</v>
      </c>
      <c r="F126" s="24"/>
      <c r="G126" s="23">
        <v>12</v>
      </c>
      <c r="H126" s="24"/>
      <c r="I126" s="27"/>
      <c r="J126" s="28">
        <f t="shared" si="35"/>
        <v>27</v>
      </c>
      <c r="K126" s="5">
        <f t="shared" si="36"/>
        <v>0</v>
      </c>
      <c r="L126" s="8">
        <v>5</v>
      </c>
      <c r="M126" s="9"/>
      <c r="N126" s="59">
        <f t="shared" si="30"/>
        <v>32</v>
      </c>
      <c r="O126" s="60">
        <f t="shared" si="31"/>
        <v>0</v>
      </c>
      <c r="P126" s="2">
        <f t="shared" si="39"/>
        <v>32</v>
      </c>
    </row>
    <row r="127" spans="1:16" x14ac:dyDescent="0.2">
      <c r="A127" s="21"/>
      <c r="B127" s="22" t="s">
        <v>94</v>
      </c>
      <c r="C127" s="23">
        <v>14</v>
      </c>
      <c r="D127" s="24"/>
      <c r="E127" s="23">
        <v>25</v>
      </c>
      <c r="F127" s="24"/>
      <c r="G127" s="23">
        <v>34</v>
      </c>
      <c r="H127" s="24"/>
      <c r="I127" s="27"/>
      <c r="J127" s="28">
        <f t="shared" si="35"/>
        <v>73</v>
      </c>
      <c r="K127" s="5">
        <f t="shared" si="36"/>
        <v>0</v>
      </c>
      <c r="L127" s="8"/>
      <c r="M127" s="9"/>
      <c r="N127" s="59">
        <f t="shared" si="30"/>
        <v>73</v>
      </c>
      <c r="O127" s="60">
        <f t="shared" si="31"/>
        <v>0</v>
      </c>
      <c r="P127" s="2">
        <f t="shared" si="39"/>
        <v>73</v>
      </c>
    </row>
    <row r="128" spans="1:16" x14ac:dyDescent="0.2">
      <c r="A128" s="67" t="s">
        <v>135</v>
      </c>
      <c r="B128" s="68"/>
      <c r="C128" s="37">
        <f t="shared" ref="C128:P128" si="41">SUM(C123:C127)</f>
        <v>21</v>
      </c>
      <c r="D128" s="38">
        <f t="shared" si="41"/>
        <v>0</v>
      </c>
      <c r="E128" s="37">
        <f t="shared" si="41"/>
        <v>65</v>
      </c>
      <c r="F128" s="38">
        <f t="shared" si="41"/>
        <v>0</v>
      </c>
      <c r="G128" s="37">
        <f t="shared" si="41"/>
        <v>76</v>
      </c>
      <c r="H128" s="38">
        <f t="shared" si="41"/>
        <v>0</v>
      </c>
      <c r="I128" s="39">
        <f t="shared" si="41"/>
        <v>0</v>
      </c>
      <c r="J128" s="37">
        <f t="shared" si="41"/>
        <v>162</v>
      </c>
      <c r="K128" s="38">
        <f t="shared" si="41"/>
        <v>0</v>
      </c>
      <c r="L128" s="37">
        <f t="shared" si="41"/>
        <v>25</v>
      </c>
      <c r="M128" s="38">
        <f t="shared" si="41"/>
        <v>0</v>
      </c>
      <c r="N128" s="61">
        <f t="shared" si="30"/>
        <v>187</v>
      </c>
      <c r="O128" s="62">
        <f t="shared" si="31"/>
        <v>0</v>
      </c>
      <c r="P128" s="39">
        <f t="shared" si="41"/>
        <v>187</v>
      </c>
    </row>
    <row r="129" spans="1:16" x14ac:dyDescent="0.2">
      <c r="A129" s="21" t="s">
        <v>95</v>
      </c>
      <c r="B129" s="22"/>
      <c r="C129" s="23"/>
      <c r="D129" s="24"/>
      <c r="E129" s="23"/>
      <c r="F129" s="24"/>
      <c r="G129" s="23"/>
      <c r="H129" s="24"/>
      <c r="I129" s="27"/>
      <c r="J129" s="28"/>
      <c r="K129" s="5"/>
      <c r="L129" s="8"/>
      <c r="M129" s="9"/>
      <c r="N129" s="59"/>
      <c r="O129" s="60"/>
      <c r="P129" s="2"/>
    </row>
    <row r="130" spans="1:16" x14ac:dyDescent="0.2">
      <c r="A130" s="21"/>
      <c r="B130" s="22" t="s">
        <v>96</v>
      </c>
      <c r="C130" s="23">
        <v>17</v>
      </c>
      <c r="D130" s="24"/>
      <c r="E130" s="25"/>
      <c r="F130" s="26"/>
      <c r="G130" s="23">
        <v>2</v>
      </c>
      <c r="H130" s="24"/>
      <c r="I130" s="27"/>
      <c r="J130" s="28">
        <f t="shared" si="35"/>
        <v>19</v>
      </c>
      <c r="K130" s="5">
        <f t="shared" si="36"/>
        <v>0</v>
      </c>
      <c r="L130" s="8">
        <v>20</v>
      </c>
      <c r="M130" s="9"/>
      <c r="N130" s="59">
        <f t="shared" si="30"/>
        <v>39</v>
      </c>
      <c r="O130" s="60">
        <f t="shared" si="31"/>
        <v>0</v>
      </c>
      <c r="P130" s="2">
        <f t="shared" si="39"/>
        <v>39</v>
      </c>
    </row>
    <row r="131" spans="1:16" x14ac:dyDescent="0.2">
      <c r="A131" s="21"/>
      <c r="B131" s="22" t="s">
        <v>97</v>
      </c>
      <c r="C131" s="23">
        <v>10</v>
      </c>
      <c r="D131" s="24"/>
      <c r="E131" s="23">
        <v>2</v>
      </c>
      <c r="F131" s="24"/>
      <c r="G131" s="23">
        <v>3</v>
      </c>
      <c r="H131" s="24"/>
      <c r="I131" s="27"/>
      <c r="J131" s="28">
        <f t="shared" si="35"/>
        <v>15</v>
      </c>
      <c r="K131" s="5">
        <f t="shared" si="36"/>
        <v>0</v>
      </c>
      <c r="L131" s="8">
        <v>20</v>
      </c>
      <c r="M131" s="9"/>
      <c r="N131" s="59">
        <f t="shared" si="30"/>
        <v>35</v>
      </c>
      <c r="O131" s="60">
        <f t="shared" si="31"/>
        <v>0</v>
      </c>
      <c r="P131" s="2">
        <f t="shared" si="39"/>
        <v>35</v>
      </c>
    </row>
    <row r="132" spans="1:16" x14ac:dyDescent="0.2">
      <c r="A132" s="21"/>
      <c r="B132" s="22" t="s">
        <v>98</v>
      </c>
      <c r="C132" s="23">
        <v>16</v>
      </c>
      <c r="D132" s="24"/>
      <c r="E132" s="23">
        <v>4</v>
      </c>
      <c r="F132" s="24"/>
      <c r="G132" s="23">
        <v>3</v>
      </c>
      <c r="H132" s="24"/>
      <c r="I132" s="27"/>
      <c r="J132" s="28">
        <f t="shared" si="35"/>
        <v>23</v>
      </c>
      <c r="K132" s="5">
        <f t="shared" si="36"/>
        <v>0</v>
      </c>
      <c r="L132" s="8">
        <v>10</v>
      </c>
      <c r="M132" s="9"/>
      <c r="N132" s="59">
        <f t="shared" si="30"/>
        <v>33</v>
      </c>
      <c r="O132" s="60">
        <f t="shared" si="31"/>
        <v>0</v>
      </c>
      <c r="P132" s="2">
        <f t="shared" si="39"/>
        <v>33</v>
      </c>
    </row>
    <row r="133" spans="1:16" x14ac:dyDescent="0.2">
      <c r="A133" s="21"/>
      <c r="B133" s="22" t="s">
        <v>99</v>
      </c>
      <c r="C133" s="23">
        <v>22</v>
      </c>
      <c r="D133" s="24"/>
      <c r="E133" s="25"/>
      <c r="F133" s="26"/>
      <c r="G133" s="23">
        <v>4</v>
      </c>
      <c r="H133" s="24"/>
      <c r="I133" s="27"/>
      <c r="J133" s="28">
        <f t="shared" si="35"/>
        <v>26</v>
      </c>
      <c r="K133" s="5">
        <f t="shared" si="36"/>
        <v>0</v>
      </c>
      <c r="L133" s="8">
        <v>8</v>
      </c>
      <c r="M133" s="9"/>
      <c r="N133" s="59">
        <f t="shared" si="30"/>
        <v>34</v>
      </c>
      <c r="O133" s="60">
        <f t="shared" si="31"/>
        <v>0</v>
      </c>
      <c r="P133" s="2">
        <f t="shared" si="39"/>
        <v>34</v>
      </c>
    </row>
    <row r="134" spans="1:16" x14ac:dyDescent="0.2">
      <c r="A134" s="21"/>
      <c r="B134" s="22" t="s">
        <v>100</v>
      </c>
      <c r="C134" s="23">
        <v>15</v>
      </c>
      <c r="D134" s="24"/>
      <c r="E134" s="25"/>
      <c r="F134" s="26"/>
      <c r="G134" s="23">
        <v>2</v>
      </c>
      <c r="H134" s="24"/>
      <c r="I134" s="27"/>
      <c r="J134" s="28">
        <f t="shared" si="35"/>
        <v>17</v>
      </c>
      <c r="K134" s="5">
        <f t="shared" si="36"/>
        <v>0</v>
      </c>
      <c r="L134" s="8"/>
      <c r="M134" s="9"/>
      <c r="N134" s="59">
        <f t="shared" si="30"/>
        <v>17</v>
      </c>
      <c r="O134" s="60">
        <f t="shared" si="31"/>
        <v>0</v>
      </c>
      <c r="P134" s="2">
        <f t="shared" si="39"/>
        <v>17</v>
      </c>
    </row>
    <row r="135" spans="1:16" x14ac:dyDescent="0.2">
      <c r="A135" s="21"/>
      <c r="B135" s="22" t="s">
        <v>101</v>
      </c>
      <c r="C135" s="23">
        <v>24</v>
      </c>
      <c r="D135" s="24">
        <v>5</v>
      </c>
      <c r="E135" s="23">
        <v>5</v>
      </c>
      <c r="F135" s="24"/>
      <c r="G135" s="23">
        <f>44-39</f>
        <v>5</v>
      </c>
      <c r="H135" s="24">
        <v>39</v>
      </c>
      <c r="I135" s="27"/>
      <c r="J135" s="28">
        <f t="shared" si="35"/>
        <v>34</v>
      </c>
      <c r="K135" s="5">
        <f t="shared" si="36"/>
        <v>44</v>
      </c>
      <c r="L135" s="8"/>
      <c r="M135" s="9"/>
      <c r="N135" s="59">
        <f t="shared" si="30"/>
        <v>34</v>
      </c>
      <c r="O135" s="60">
        <f t="shared" si="31"/>
        <v>44</v>
      </c>
      <c r="P135" s="2">
        <f t="shared" si="39"/>
        <v>78</v>
      </c>
    </row>
    <row r="136" spans="1:16" x14ac:dyDescent="0.2">
      <c r="A136" s="21"/>
      <c r="B136" s="22" t="s">
        <v>102</v>
      </c>
      <c r="C136" s="25"/>
      <c r="D136" s="26"/>
      <c r="E136" s="23">
        <f>30-20</f>
        <v>10</v>
      </c>
      <c r="F136" s="24">
        <v>20</v>
      </c>
      <c r="G136" s="25"/>
      <c r="H136" s="26"/>
      <c r="I136" s="27"/>
      <c r="J136" s="28">
        <f t="shared" si="35"/>
        <v>10</v>
      </c>
      <c r="K136" s="5">
        <f t="shared" si="36"/>
        <v>20</v>
      </c>
      <c r="L136" s="8"/>
      <c r="M136" s="9"/>
      <c r="N136" s="59">
        <f t="shared" ref="N136:N171" si="42">SUM(L136,J136)</f>
        <v>10</v>
      </c>
      <c r="O136" s="60">
        <f t="shared" ref="O136:O171" si="43">SUM(M136,K136)</f>
        <v>20</v>
      </c>
      <c r="P136" s="2">
        <f t="shared" si="39"/>
        <v>30</v>
      </c>
    </row>
    <row r="137" spans="1:16" x14ac:dyDescent="0.2">
      <c r="A137" s="21"/>
      <c r="B137" s="22" t="s">
        <v>103</v>
      </c>
      <c r="C137" s="23">
        <v>22</v>
      </c>
      <c r="D137" s="24"/>
      <c r="E137" s="23">
        <v>1</v>
      </c>
      <c r="F137" s="24"/>
      <c r="G137" s="23">
        <v>1</v>
      </c>
      <c r="H137" s="24"/>
      <c r="I137" s="27"/>
      <c r="J137" s="28">
        <f t="shared" si="35"/>
        <v>24</v>
      </c>
      <c r="K137" s="5">
        <f t="shared" si="36"/>
        <v>0</v>
      </c>
      <c r="L137" s="8"/>
      <c r="M137" s="9"/>
      <c r="N137" s="59">
        <f t="shared" si="42"/>
        <v>24</v>
      </c>
      <c r="O137" s="60">
        <f t="shared" si="43"/>
        <v>0</v>
      </c>
      <c r="P137" s="2">
        <f t="shared" si="39"/>
        <v>24</v>
      </c>
    </row>
    <row r="138" spans="1:16" x14ac:dyDescent="0.2">
      <c r="A138" s="21"/>
      <c r="B138" s="22" t="s">
        <v>104</v>
      </c>
      <c r="C138" s="23">
        <v>13</v>
      </c>
      <c r="D138" s="24"/>
      <c r="E138" s="23">
        <v>2</v>
      </c>
      <c r="F138" s="24"/>
      <c r="G138" s="23">
        <v>7</v>
      </c>
      <c r="H138" s="24"/>
      <c r="I138" s="27"/>
      <c r="J138" s="28">
        <f t="shared" si="35"/>
        <v>22</v>
      </c>
      <c r="K138" s="5">
        <f t="shared" si="36"/>
        <v>0</v>
      </c>
      <c r="L138" s="8">
        <v>10</v>
      </c>
      <c r="M138" s="9"/>
      <c r="N138" s="59">
        <f t="shared" si="42"/>
        <v>32</v>
      </c>
      <c r="O138" s="60">
        <f t="shared" si="43"/>
        <v>0</v>
      </c>
      <c r="P138" s="2">
        <f t="shared" si="39"/>
        <v>32</v>
      </c>
    </row>
    <row r="139" spans="1:16" x14ac:dyDescent="0.2">
      <c r="A139" s="21"/>
      <c r="B139" s="22" t="s">
        <v>105</v>
      </c>
      <c r="C139" s="23">
        <v>21</v>
      </c>
      <c r="D139" s="24"/>
      <c r="E139" s="23">
        <v>4</v>
      </c>
      <c r="F139" s="24"/>
      <c r="G139" s="23">
        <v>1</v>
      </c>
      <c r="H139" s="24"/>
      <c r="I139" s="27"/>
      <c r="J139" s="28">
        <f t="shared" si="35"/>
        <v>26</v>
      </c>
      <c r="K139" s="5">
        <f t="shared" si="36"/>
        <v>0</v>
      </c>
      <c r="L139" s="8">
        <v>10</v>
      </c>
      <c r="M139" s="9"/>
      <c r="N139" s="59">
        <f t="shared" si="42"/>
        <v>36</v>
      </c>
      <c r="O139" s="60">
        <f t="shared" si="43"/>
        <v>0</v>
      </c>
      <c r="P139" s="2">
        <f t="shared" si="39"/>
        <v>36</v>
      </c>
    </row>
    <row r="140" spans="1:16" x14ac:dyDescent="0.2">
      <c r="A140" s="21"/>
      <c r="B140" s="22" t="s">
        <v>106</v>
      </c>
      <c r="C140" s="23">
        <v>29</v>
      </c>
      <c r="D140" s="24"/>
      <c r="E140" s="23">
        <v>2</v>
      </c>
      <c r="F140" s="24"/>
      <c r="G140" s="23">
        <v>6</v>
      </c>
      <c r="H140" s="24"/>
      <c r="I140" s="27"/>
      <c r="J140" s="28">
        <f t="shared" si="35"/>
        <v>37</v>
      </c>
      <c r="K140" s="5">
        <f t="shared" si="36"/>
        <v>0</v>
      </c>
      <c r="L140" s="8"/>
      <c r="M140" s="9"/>
      <c r="N140" s="59">
        <f t="shared" si="42"/>
        <v>37</v>
      </c>
      <c r="O140" s="60">
        <f t="shared" si="43"/>
        <v>0</v>
      </c>
      <c r="P140" s="2">
        <f t="shared" si="39"/>
        <v>37</v>
      </c>
    </row>
    <row r="141" spans="1:16" x14ac:dyDescent="0.2">
      <c r="A141" s="67" t="s">
        <v>135</v>
      </c>
      <c r="B141" s="68"/>
      <c r="C141" s="37">
        <f t="shared" ref="C141:P141" si="44">SUM(C130:C140)</f>
        <v>189</v>
      </c>
      <c r="D141" s="38">
        <f t="shared" si="44"/>
        <v>5</v>
      </c>
      <c r="E141" s="37">
        <f t="shared" si="44"/>
        <v>30</v>
      </c>
      <c r="F141" s="38">
        <f t="shared" si="44"/>
        <v>20</v>
      </c>
      <c r="G141" s="37">
        <f t="shared" si="44"/>
        <v>34</v>
      </c>
      <c r="H141" s="38">
        <f t="shared" si="44"/>
        <v>39</v>
      </c>
      <c r="I141" s="39">
        <f t="shared" si="44"/>
        <v>0</v>
      </c>
      <c r="J141" s="37">
        <f t="shared" si="44"/>
        <v>253</v>
      </c>
      <c r="K141" s="38">
        <f t="shared" si="44"/>
        <v>64</v>
      </c>
      <c r="L141" s="37">
        <f t="shared" si="44"/>
        <v>78</v>
      </c>
      <c r="M141" s="38">
        <f t="shared" si="44"/>
        <v>0</v>
      </c>
      <c r="N141" s="61">
        <f t="shared" si="42"/>
        <v>331</v>
      </c>
      <c r="O141" s="62">
        <f t="shared" si="43"/>
        <v>64</v>
      </c>
      <c r="P141" s="39">
        <f t="shared" si="44"/>
        <v>395</v>
      </c>
    </row>
    <row r="142" spans="1:16" x14ac:dyDescent="0.2">
      <c r="A142" s="21" t="s">
        <v>107</v>
      </c>
      <c r="B142" s="22"/>
      <c r="C142" s="23"/>
      <c r="D142" s="24"/>
      <c r="E142" s="23"/>
      <c r="F142" s="24"/>
      <c r="G142" s="23"/>
      <c r="H142" s="24"/>
      <c r="I142" s="27"/>
      <c r="J142" s="28"/>
      <c r="K142" s="5"/>
      <c r="L142" s="8"/>
      <c r="M142" s="9"/>
      <c r="N142" s="59"/>
      <c r="O142" s="60"/>
      <c r="P142" s="2"/>
    </row>
    <row r="143" spans="1:16" x14ac:dyDescent="0.2">
      <c r="A143" s="21"/>
      <c r="B143" s="22" t="s">
        <v>108</v>
      </c>
      <c r="C143" s="23">
        <v>7</v>
      </c>
      <c r="D143" s="24"/>
      <c r="E143" s="23">
        <v>2</v>
      </c>
      <c r="F143" s="24"/>
      <c r="G143" s="23">
        <v>14</v>
      </c>
      <c r="H143" s="24"/>
      <c r="I143" s="27"/>
      <c r="J143" s="28">
        <f t="shared" si="35"/>
        <v>23</v>
      </c>
      <c r="K143" s="5">
        <f t="shared" si="36"/>
        <v>0</v>
      </c>
      <c r="L143" s="8">
        <v>30</v>
      </c>
      <c r="M143" s="9"/>
      <c r="N143" s="59">
        <f t="shared" si="42"/>
        <v>53</v>
      </c>
      <c r="O143" s="60">
        <f t="shared" si="43"/>
        <v>0</v>
      </c>
      <c r="P143" s="2">
        <f t="shared" si="39"/>
        <v>53</v>
      </c>
    </row>
    <row r="144" spans="1:16" x14ac:dyDescent="0.2">
      <c r="A144" s="21"/>
      <c r="B144" s="22" t="s">
        <v>109</v>
      </c>
      <c r="C144" s="23">
        <v>2</v>
      </c>
      <c r="D144" s="24"/>
      <c r="E144" s="23">
        <v>4</v>
      </c>
      <c r="F144" s="24"/>
      <c r="G144" s="23">
        <v>22</v>
      </c>
      <c r="H144" s="24"/>
      <c r="I144" s="27"/>
      <c r="J144" s="28">
        <f t="shared" si="35"/>
        <v>28</v>
      </c>
      <c r="K144" s="5">
        <f t="shared" si="36"/>
        <v>0</v>
      </c>
      <c r="L144" s="8">
        <v>50</v>
      </c>
      <c r="M144" s="9"/>
      <c r="N144" s="59">
        <f t="shared" si="42"/>
        <v>78</v>
      </c>
      <c r="O144" s="60">
        <f t="shared" si="43"/>
        <v>0</v>
      </c>
      <c r="P144" s="2">
        <f t="shared" si="39"/>
        <v>78</v>
      </c>
    </row>
    <row r="145" spans="1:16" x14ac:dyDescent="0.2">
      <c r="A145" s="21"/>
      <c r="B145" s="22" t="s">
        <v>110</v>
      </c>
      <c r="C145" s="23">
        <v>7</v>
      </c>
      <c r="D145" s="24"/>
      <c r="E145" s="25"/>
      <c r="F145" s="26"/>
      <c r="G145" s="23">
        <v>24</v>
      </c>
      <c r="H145" s="24"/>
      <c r="I145" s="27"/>
      <c r="J145" s="28">
        <f t="shared" si="35"/>
        <v>31</v>
      </c>
      <c r="K145" s="5">
        <f t="shared" si="36"/>
        <v>0</v>
      </c>
      <c r="L145" s="8">
        <v>20</v>
      </c>
      <c r="M145" s="9"/>
      <c r="N145" s="59">
        <f t="shared" si="42"/>
        <v>51</v>
      </c>
      <c r="O145" s="60">
        <f t="shared" si="43"/>
        <v>0</v>
      </c>
      <c r="P145" s="2">
        <f t="shared" si="39"/>
        <v>51</v>
      </c>
    </row>
    <row r="146" spans="1:16" x14ac:dyDescent="0.2">
      <c r="A146" s="21"/>
      <c r="B146" s="22" t="s">
        <v>111</v>
      </c>
      <c r="C146" s="23">
        <v>17</v>
      </c>
      <c r="D146" s="24"/>
      <c r="E146" s="23">
        <v>18</v>
      </c>
      <c r="F146" s="24"/>
      <c r="G146" s="23">
        <v>13</v>
      </c>
      <c r="H146" s="24"/>
      <c r="I146" s="27"/>
      <c r="J146" s="28">
        <f t="shared" si="35"/>
        <v>48</v>
      </c>
      <c r="K146" s="5">
        <f t="shared" si="36"/>
        <v>0</v>
      </c>
      <c r="L146" s="8">
        <v>30</v>
      </c>
      <c r="M146" s="9"/>
      <c r="N146" s="59">
        <f t="shared" si="42"/>
        <v>78</v>
      </c>
      <c r="O146" s="60">
        <f t="shared" si="43"/>
        <v>0</v>
      </c>
      <c r="P146" s="2">
        <f t="shared" si="39"/>
        <v>78</v>
      </c>
    </row>
    <row r="147" spans="1:16" x14ac:dyDescent="0.2">
      <c r="A147" s="21"/>
      <c r="B147" s="22" t="s">
        <v>112</v>
      </c>
      <c r="C147" s="23">
        <v>3</v>
      </c>
      <c r="D147" s="24"/>
      <c r="E147" s="23">
        <v>8</v>
      </c>
      <c r="F147" s="24"/>
      <c r="G147" s="23">
        <v>16</v>
      </c>
      <c r="H147" s="24"/>
      <c r="I147" s="27"/>
      <c r="J147" s="28">
        <f t="shared" si="35"/>
        <v>27</v>
      </c>
      <c r="K147" s="5">
        <f t="shared" si="36"/>
        <v>0</v>
      </c>
      <c r="L147" s="8">
        <v>30</v>
      </c>
      <c r="M147" s="9"/>
      <c r="N147" s="59">
        <f t="shared" si="42"/>
        <v>57</v>
      </c>
      <c r="O147" s="60">
        <f t="shared" si="43"/>
        <v>0</v>
      </c>
      <c r="P147" s="2">
        <f t="shared" si="39"/>
        <v>57</v>
      </c>
    </row>
    <row r="148" spans="1:16" x14ac:dyDescent="0.2">
      <c r="A148" s="67" t="s">
        <v>135</v>
      </c>
      <c r="B148" s="68"/>
      <c r="C148" s="37">
        <f t="shared" ref="C148:P148" si="45">SUM(C143:C147)</f>
        <v>36</v>
      </c>
      <c r="D148" s="38">
        <f t="shared" si="45"/>
        <v>0</v>
      </c>
      <c r="E148" s="37">
        <f t="shared" si="45"/>
        <v>32</v>
      </c>
      <c r="F148" s="38">
        <f t="shared" si="45"/>
        <v>0</v>
      </c>
      <c r="G148" s="37">
        <f t="shared" si="45"/>
        <v>89</v>
      </c>
      <c r="H148" s="38">
        <f t="shared" si="45"/>
        <v>0</v>
      </c>
      <c r="I148" s="39">
        <f t="shared" si="45"/>
        <v>0</v>
      </c>
      <c r="J148" s="37">
        <f t="shared" si="45"/>
        <v>157</v>
      </c>
      <c r="K148" s="38">
        <f t="shared" si="45"/>
        <v>0</v>
      </c>
      <c r="L148" s="37">
        <f t="shared" si="45"/>
        <v>160</v>
      </c>
      <c r="M148" s="38">
        <f t="shared" si="45"/>
        <v>0</v>
      </c>
      <c r="N148" s="61">
        <f t="shared" si="42"/>
        <v>317</v>
      </c>
      <c r="O148" s="62">
        <f t="shared" si="43"/>
        <v>0</v>
      </c>
      <c r="P148" s="39">
        <f t="shared" si="45"/>
        <v>317</v>
      </c>
    </row>
    <row r="149" spans="1:16" x14ac:dyDescent="0.2">
      <c r="A149" s="21" t="s">
        <v>113</v>
      </c>
      <c r="B149" s="22"/>
      <c r="C149" s="23"/>
      <c r="D149" s="24"/>
      <c r="E149" s="23"/>
      <c r="F149" s="24"/>
      <c r="G149" s="23"/>
      <c r="H149" s="24"/>
      <c r="I149" s="27"/>
      <c r="J149" s="28"/>
      <c r="K149" s="5"/>
      <c r="L149" s="8"/>
      <c r="M149" s="9"/>
      <c r="N149" s="59"/>
      <c r="O149" s="60"/>
      <c r="P149" s="2"/>
    </row>
    <row r="150" spans="1:16" x14ac:dyDescent="0.2">
      <c r="A150" s="21"/>
      <c r="B150" s="22" t="s">
        <v>114</v>
      </c>
      <c r="C150" s="23">
        <v>13</v>
      </c>
      <c r="D150" s="24"/>
      <c r="E150" s="23">
        <v>2</v>
      </c>
      <c r="F150" s="24"/>
      <c r="G150" s="23">
        <v>19</v>
      </c>
      <c r="H150" s="24"/>
      <c r="I150" s="27"/>
      <c r="J150" s="28">
        <f t="shared" si="35"/>
        <v>34</v>
      </c>
      <c r="K150" s="5">
        <f t="shared" si="36"/>
        <v>0</v>
      </c>
      <c r="L150" s="8">
        <v>30</v>
      </c>
      <c r="M150" s="9"/>
      <c r="N150" s="59">
        <f t="shared" si="42"/>
        <v>64</v>
      </c>
      <c r="O150" s="60">
        <f t="shared" si="43"/>
        <v>0</v>
      </c>
      <c r="P150" s="2">
        <f t="shared" si="39"/>
        <v>64</v>
      </c>
    </row>
    <row r="151" spans="1:16" x14ac:dyDescent="0.2">
      <c r="A151" s="21"/>
      <c r="B151" s="22" t="s">
        <v>115</v>
      </c>
      <c r="C151" s="23">
        <v>3</v>
      </c>
      <c r="D151" s="24"/>
      <c r="E151" s="23">
        <v>3</v>
      </c>
      <c r="F151" s="24"/>
      <c r="G151" s="23">
        <v>17</v>
      </c>
      <c r="H151" s="24"/>
      <c r="I151" s="27">
        <v>1</v>
      </c>
      <c r="J151" s="28">
        <f t="shared" si="35"/>
        <v>24</v>
      </c>
      <c r="K151" s="5">
        <f t="shared" si="36"/>
        <v>0</v>
      </c>
      <c r="L151" s="8">
        <v>20</v>
      </c>
      <c r="M151" s="9"/>
      <c r="N151" s="59">
        <f t="shared" si="42"/>
        <v>44</v>
      </c>
      <c r="O151" s="60">
        <f t="shared" si="43"/>
        <v>0</v>
      </c>
      <c r="P151" s="2">
        <f t="shared" si="39"/>
        <v>44</v>
      </c>
    </row>
    <row r="152" spans="1:16" x14ac:dyDescent="0.2">
      <c r="A152" s="21"/>
      <c r="B152" s="22" t="s">
        <v>116</v>
      </c>
      <c r="C152" s="23">
        <v>2</v>
      </c>
      <c r="D152" s="24"/>
      <c r="E152" s="23">
        <v>9</v>
      </c>
      <c r="F152" s="24"/>
      <c r="G152" s="25"/>
      <c r="H152" s="26"/>
      <c r="I152" s="27"/>
      <c r="J152" s="28">
        <f t="shared" si="35"/>
        <v>11</v>
      </c>
      <c r="K152" s="5">
        <f t="shared" si="36"/>
        <v>0</v>
      </c>
      <c r="L152" s="8">
        <v>30</v>
      </c>
      <c r="M152" s="9"/>
      <c r="N152" s="59">
        <f t="shared" si="42"/>
        <v>41</v>
      </c>
      <c r="O152" s="60">
        <f t="shared" si="43"/>
        <v>0</v>
      </c>
      <c r="P152" s="2">
        <f t="shared" si="39"/>
        <v>41</v>
      </c>
    </row>
    <row r="153" spans="1:16" x14ac:dyDescent="0.2">
      <c r="A153" s="21"/>
      <c r="B153" s="22" t="s">
        <v>117</v>
      </c>
      <c r="C153" s="23">
        <v>14</v>
      </c>
      <c r="D153" s="24"/>
      <c r="E153" s="23">
        <v>5</v>
      </c>
      <c r="F153" s="24"/>
      <c r="G153" s="23">
        <v>21</v>
      </c>
      <c r="H153" s="24"/>
      <c r="I153" s="27"/>
      <c r="J153" s="28">
        <f t="shared" si="35"/>
        <v>40</v>
      </c>
      <c r="K153" s="5">
        <f t="shared" si="36"/>
        <v>0</v>
      </c>
      <c r="L153" s="8">
        <v>25</v>
      </c>
      <c r="M153" s="9"/>
      <c r="N153" s="59">
        <f t="shared" si="42"/>
        <v>65</v>
      </c>
      <c r="O153" s="60">
        <f t="shared" si="43"/>
        <v>0</v>
      </c>
      <c r="P153" s="2">
        <f t="shared" si="39"/>
        <v>65</v>
      </c>
    </row>
    <row r="154" spans="1:16" x14ac:dyDescent="0.2">
      <c r="A154" s="67" t="s">
        <v>135</v>
      </c>
      <c r="B154" s="68"/>
      <c r="C154" s="37">
        <f t="shared" ref="C154:P154" si="46">SUM(C149:C153)</f>
        <v>32</v>
      </c>
      <c r="D154" s="38">
        <f t="shared" si="46"/>
        <v>0</v>
      </c>
      <c r="E154" s="37">
        <f t="shared" si="46"/>
        <v>19</v>
      </c>
      <c r="F154" s="38">
        <f t="shared" si="46"/>
        <v>0</v>
      </c>
      <c r="G154" s="37">
        <f t="shared" si="46"/>
        <v>57</v>
      </c>
      <c r="H154" s="38">
        <f t="shared" si="46"/>
        <v>0</v>
      </c>
      <c r="I154" s="39">
        <f t="shared" si="46"/>
        <v>1</v>
      </c>
      <c r="J154" s="37">
        <f t="shared" si="46"/>
        <v>109</v>
      </c>
      <c r="K154" s="38">
        <f t="shared" si="46"/>
        <v>0</v>
      </c>
      <c r="L154" s="37">
        <f t="shared" si="46"/>
        <v>105</v>
      </c>
      <c r="M154" s="38">
        <f t="shared" si="46"/>
        <v>0</v>
      </c>
      <c r="N154" s="61">
        <f t="shared" si="42"/>
        <v>214</v>
      </c>
      <c r="O154" s="62">
        <f t="shared" si="43"/>
        <v>0</v>
      </c>
      <c r="P154" s="39">
        <f t="shared" si="46"/>
        <v>214</v>
      </c>
    </row>
    <row r="155" spans="1:16" x14ac:dyDescent="0.2">
      <c r="A155" s="21" t="s">
        <v>118</v>
      </c>
      <c r="B155" s="22"/>
      <c r="C155" s="23"/>
      <c r="D155" s="24"/>
      <c r="E155" s="23"/>
      <c r="F155" s="24"/>
      <c r="G155" s="23"/>
      <c r="H155" s="24"/>
      <c r="I155" s="27"/>
      <c r="J155" s="28"/>
      <c r="K155" s="5"/>
      <c r="L155" s="8"/>
      <c r="M155" s="9"/>
      <c r="N155" s="59"/>
      <c r="O155" s="60"/>
      <c r="P155" s="2"/>
    </row>
    <row r="156" spans="1:16" x14ac:dyDescent="0.2">
      <c r="A156" s="21"/>
      <c r="B156" s="22" t="s">
        <v>119</v>
      </c>
      <c r="C156" s="23">
        <v>1</v>
      </c>
      <c r="D156" s="24"/>
      <c r="E156" s="23">
        <v>2</v>
      </c>
      <c r="F156" s="24"/>
      <c r="G156" s="23">
        <v>8</v>
      </c>
      <c r="H156" s="24"/>
      <c r="I156" s="27"/>
      <c r="J156" s="28">
        <f t="shared" si="35"/>
        <v>11</v>
      </c>
      <c r="K156" s="5">
        <f t="shared" si="36"/>
        <v>0</v>
      </c>
      <c r="L156" s="8">
        <v>10</v>
      </c>
      <c r="M156" s="9"/>
      <c r="N156" s="59">
        <f t="shared" si="42"/>
        <v>21</v>
      </c>
      <c r="O156" s="60">
        <f t="shared" si="43"/>
        <v>0</v>
      </c>
      <c r="P156" s="2">
        <f t="shared" si="39"/>
        <v>21</v>
      </c>
    </row>
    <row r="157" spans="1:16" x14ac:dyDescent="0.2">
      <c r="A157" s="21"/>
      <c r="B157" s="22" t="s">
        <v>120</v>
      </c>
      <c r="C157" s="25"/>
      <c r="D157" s="26"/>
      <c r="E157" s="23">
        <v>2</v>
      </c>
      <c r="F157" s="24"/>
      <c r="G157" s="23">
        <v>8</v>
      </c>
      <c r="H157" s="24"/>
      <c r="I157" s="27"/>
      <c r="J157" s="28">
        <f t="shared" si="35"/>
        <v>10</v>
      </c>
      <c r="K157" s="5">
        <f t="shared" si="36"/>
        <v>0</v>
      </c>
      <c r="L157" s="8">
        <v>3</v>
      </c>
      <c r="M157" s="9"/>
      <c r="N157" s="59">
        <f t="shared" si="42"/>
        <v>13</v>
      </c>
      <c r="O157" s="60">
        <f t="shared" si="43"/>
        <v>0</v>
      </c>
      <c r="P157" s="2">
        <f t="shared" si="39"/>
        <v>13</v>
      </c>
    </row>
    <row r="158" spans="1:16" x14ac:dyDescent="0.2">
      <c r="A158" s="21"/>
      <c r="B158" s="22" t="s">
        <v>121</v>
      </c>
      <c r="C158" s="23">
        <v>4</v>
      </c>
      <c r="D158" s="24"/>
      <c r="E158" s="23">
        <v>2</v>
      </c>
      <c r="F158" s="24"/>
      <c r="G158" s="23">
        <v>10</v>
      </c>
      <c r="H158" s="24"/>
      <c r="I158" s="27"/>
      <c r="J158" s="28">
        <f t="shared" si="35"/>
        <v>16</v>
      </c>
      <c r="K158" s="5">
        <f t="shared" si="36"/>
        <v>0</v>
      </c>
      <c r="L158" s="8">
        <v>4</v>
      </c>
      <c r="M158" s="9"/>
      <c r="N158" s="59">
        <f t="shared" si="42"/>
        <v>20</v>
      </c>
      <c r="O158" s="60">
        <f t="shared" si="43"/>
        <v>0</v>
      </c>
      <c r="P158" s="2">
        <f t="shared" si="39"/>
        <v>20</v>
      </c>
    </row>
    <row r="159" spans="1:16" x14ac:dyDescent="0.2">
      <c r="A159" s="67" t="s">
        <v>135</v>
      </c>
      <c r="B159" s="68"/>
      <c r="C159" s="37">
        <f t="shared" ref="C159:P159" si="47">SUM(C156:C158)</f>
        <v>5</v>
      </c>
      <c r="D159" s="38">
        <f t="shared" si="47"/>
        <v>0</v>
      </c>
      <c r="E159" s="37">
        <f t="shared" si="47"/>
        <v>6</v>
      </c>
      <c r="F159" s="38">
        <f t="shared" si="47"/>
        <v>0</v>
      </c>
      <c r="G159" s="37">
        <f t="shared" si="47"/>
        <v>26</v>
      </c>
      <c r="H159" s="38">
        <f t="shared" si="47"/>
        <v>0</v>
      </c>
      <c r="I159" s="39">
        <f t="shared" si="47"/>
        <v>0</v>
      </c>
      <c r="J159" s="37">
        <f t="shared" si="47"/>
        <v>37</v>
      </c>
      <c r="K159" s="38">
        <f t="shared" si="47"/>
        <v>0</v>
      </c>
      <c r="L159" s="37">
        <f t="shared" si="47"/>
        <v>17</v>
      </c>
      <c r="M159" s="38">
        <f t="shared" si="47"/>
        <v>0</v>
      </c>
      <c r="N159" s="61">
        <f t="shared" si="42"/>
        <v>54</v>
      </c>
      <c r="O159" s="62">
        <f t="shared" si="43"/>
        <v>0</v>
      </c>
      <c r="P159" s="39">
        <f t="shared" si="47"/>
        <v>54</v>
      </c>
    </row>
    <row r="160" spans="1:16" x14ac:dyDescent="0.2">
      <c r="A160" s="21" t="s">
        <v>122</v>
      </c>
      <c r="B160" s="22"/>
      <c r="C160" s="23"/>
      <c r="D160" s="24"/>
      <c r="E160" s="23"/>
      <c r="F160" s="24"/>
      <c r="G160" s="23"/>
      <c r="H160" s="24"/>
      <c r="I160" s="27"/>
      <c r="J160" s="28"/>
      <c r="K160" s="5"/>
      <c r="L160" s="8"/>
      <c r="M160" s="9"/>
      <c r="N160" s="59"/>
      <c r="O160" s="60"/>
      <c r="P160" s="2"/>
    </row>
    <row r="161" spans="1:16" x14ac:dyDescent="0.2">
      <c r="A161" s="21"/>
      <c r="B161" s="22" t="s">
        <v>123</v>
      </c>
      <c r="C161" s="23">
        <v>2</v>
      </c>
      <c r="D161" s="24"/>
      <c r="E161" s="25"/>
      <c r="F161" s="26"/>
      <c r="G161" s="23">
        <v>2</v>
      </c>
      <c r="H161" s="24"/>
      <c r="I161" s="27"/>
      <c r="J161" s="28">
        <f t="shared" si="35"/>
        <v>4</v>
      </c>
      <c r="K161" s="5">
        <f t="shared" si="36"/>
        <v>0</v>
      </c>
      <c r="L161" s="8">
        <v>3</v>
      </c>
      <c r="M161" s="9"/>
      <c r="N161" s="59">
        <f t="shared" si="42"/>
        <v>7</v>
      </c>
      <c r="O161" s="60">
        <f t="shared" si="43"/>
        <v>0</v>
      </c>
      <c r="P161" s="2">
        <f t="shared" si="39"/>
        <v>7</v>
      </c>
    </row>
    <row r="162" spans="1:16" x14ac:dyDescent="0.2">
      <c r="A162" s="21"/>
      <c r="B162" s="22" t="s">
        <v>124</v>
      </c>
      <c r="C162" s="23">
        <v>2</v>
      </c>
      <c r="D162" s="24"/>
      <c r="E162" s="25"/>
      <c r="F162" s="26"/>
      <c r="G162" s="23">
        <v>1</v>
      </c>
      <c r="H162" s="24"/>
      <c r="I162" s="27"/>
      <c r="J162" s="28">
        <f t="shared" si="35"/>
        <v>3</v>
      </c>
      <c r="K162" s="5">
        <f t="shared" si="36"/>
        <v>0</v>
      </c>
      <c r="L162" s="8">
        <v>2</v>
      </c>
      <c r="M162" s="9"/>
      <c r="N162" s="59">
        <f t="shared" si="42"/>
        <v>5</v>
      </c>
      <c r="O162" s="60">
        <f t="shared" si="43"/>
        <v>0</v>
      </c>
      <c r="P162" s="2">
        <f t="shared" si="39"/>
        <v>5</v>
      </c>
    </row>
    <row r="163" spans="1:16" x14ac:dyDescent="0.2">
      <c r="A163" s="21"/>
      <c r="B163" s="22" t="s">
        <v>125</v>
      </c>
      <c r="C163" s="23">
        <v>1</v>
      </c>
      <c r="D163" s="24"/>
      <c r="E163" s="25"/>
      <c r="F163" s="26"/>
      <c r="G163" s="23">
        <v>2</v>
      </c>
      <c r="H163" s="24"/>
      <c r="I163" s="27"/>
      <c r="J163" s="28">
        <f t="shared" si="35"/>
        <v>3</v>
      </c>
      <c r="K163" s="5">
        <f t="shared" si="36"/>
        <v>0</v>
      </c>
      <c r="L163" s="8">
        <v>0</v>
      </c>
      <c r="M163" s="9"/>
      <c r="N163" s="59">
        <f t="shared" si="42"/>
        <v>3</v>
      </c>
      <c r="O163" s="60">
        <f t="shared" si="43"/>
        <v>0</v>
      </c>
      <c r="P163" s="2">
        <f t="shared" si="39"/>
        <v>3</v>
      </c>
    </row>
    <row r="164" spans="1:16" x14ac:dyDescent="0.2">
      <c r="A164" s="67" t="s">
        <v>135</v>
      </c>
      <c r="B164" s="68"/>
      <c r="C164" s="37">
        <f t="shared" ref="C164:P164" si="48">SUM(C161:C163)</f>
        <v>5</v>
      </c>
      <c r="D164" s="38">
        <f t="shared" si="48"/>
        <v>0</v>
      </c>
      <c r="E164" s="37">
        <f t="shared" si="48"/>
        <v>0</v>
      </c>
      <c r="F164" s="38">
        <f t="shared" si="48"/>
        <v>0</v>
      </c>
      <c r="G164" s="37">
        <f t="shared" si="48"/>
        <v>5</v>
      </c>
      <c r="H164" s="38">
        <f t="shared" si="48"/>
        <v>0</v>
      </c>
      <c r="I164" s="39">
        <f t="shared" si="48"/>
        <v>0</v>
      </c>
      <c r="J164" s="37">
        <f t="shared" si="48"/>
        <v>10</v>
      </c>
      <c r="K164" s="38">
        <f t="shared" si="48"/>
        <v>0</v>
      </c>
      <c r="L164" s="37">
        <f t="shared" si="48"/>
        <v>5</v>
      </c>
      <c r="M164" s="38">
        <f t="shared" si="48"/>
        <v>0</v>
      </c>
      <c r="N164" s="61">
        <f t="shared" si="42"/>
        <v>15</v>
      </c>
      <c r="O164" s="62">
        <f t="shared" si="43"/>
        <v>0</v>
      </c>
      <c r="P164" s="39">
        <f t="shared" si="48"/>
        <v>15</v>
      </c>
    </row>
    <row r="165" spans="1:16" x14ac:dyDescent="0.2">
      <c r="A165" s="21" t="s">
        <v>126</v>
      </c>
      <c r="B165" s="22"/>
      <c r="C165" s="23"/>
      <c r="D165" s="24"/>
      <c r="E165" s="25"/>
      <c r="F165" s="26"/>
      <c r="G165" s="23"/>
      <c r="H165" s="24"/>
      <c r="I165" s="27"/>
      <c r="J165" s="28"/>
      <c r="K165" s="5"/>
      <c r="L165" s="8"/>
      <c r="M165" s="9"/>
      <c r="N165" s="59"/>
      <c r="O165" s="60"/>
      <c r="P165" s="2"/>
    </row>
    <row r="166" spans="1:16" x14ac:dyDescent="0.2">
      <c r="A166" s="21"/>
      <c r="B166" s="22" t="s">
        <v>127</v>
      </c>
      <c r="C166" s="23">
        <v>4</v>
      </c>
      <c r="D166" s="24"/>
      <c r="E166" s="23">
        <v>4</v>
      </c>
      <c r="F166" s="24"/>
      <c r="G166" s="23">
        <v>10</v>
      </c>
      <c r="H166" s="24"/>
      <c r="I166" s="27"/>
      <c r="J166" s="28">
        <f t="shared" si="35"/>
        <v>18</v>
      </c>
      <c r="K166" s="5">
        <f t="shared" si="36"/>
        <v>0</v>
      </c>
      <c r="L166" s="8">
        <v>8</v>
      </c>
      <c r="M166" s="9"/>
      <c r="N166" s="59">
        <f t="shared" si="42"/>
        <v>26</v>
      </c>
      <c r="O166" s="60">
        <f t="shared" si="43"/>
        <v>0</v>
      </c>
      <c r="P166" s="2">
        <f t="shared" si="39"/>
        <v>26</v>
      </c>
    </row>
    <row r="167" spans="1:16" x14ac:dyDescent="0.2">
      <c r="A167" s="21"/>
      <c r="B167" s="22" t="s">
        <v>128</v>
      </c>
      <c r="C167" s="23">
        <v>6</v>
      </c>
      <c r="D167" s="24"/>
      <c r="E167" s="23">
        <v>2</v>
      </c>
      <c r="F167" s="24"/>
      <c r="G167" s="23">
        <v>12</v>
      </c>
      <c r="H167" s="24"/>
      <c r="I167" s="27"/>
      <c r="J167" s="28">
        <f t="shared" si="35"/>
        <v>20</v>
      </c>
      <c r="K167" s="5">
        <f t="shared" si="36"/>
        <v>0</v>
      </c>
      <c r="L167" s="8">
        <v>29</v>
      </c>
      <c r="M167" s="9"/>
      <c r="N167" s="59">
        <f t="shared" si="42"/>
        <v>49</v>
      </c>
      <c r="O167" s="60">
        <f t="shared" si="43"/>
        <v>0</v>
      </c>
      <c r="P167" s="2">
        <f t="shared" si="39"/>
        <v>49</v>
      </c>
    </row>
    <row r="168" spans="1:16" x14ac:dyDescent="0.2">
      <c r="A168" s="21"/>
      <c r="B168" s="22" t="s">
        <v>129</v>
      </c>
      <c r="C168" s="23">
        <v>5</v>
      </c>
      <c r="D168" s="24"/>
      <c r="E168" s="23">
        <v>14</v>
      </c>
      <c r="F168" s="24"/>
      <c r="G168" s="23">
        <v>10</v>
      </c>
      <c r="H168" s="24"/>
      <c r="I168" s="27"/>
      <c r="J168" s="28">
        <f t="shared" si="35"/>
        <v>29</v>
      </c>
      <c r="K168" s="5">
        <f t="shared" si="36"/>
        <v>0</v>
      </c>
      <c r="L168" s="8">
        <v>36</v>
      </c>
      <c r="M168" s="9"/>
      <c r="N168" s="59">
        <f t="shared" si="42"/>
        <v>65</v>
      </c>
      <c r="O168" s="60">
        <f t="shared" si="43"/>
        <v>0</v>
      </c>
      <c r="P168" s="2">
        <f t="shared" si="39"/>
        <v>65</v>
      </c>
    </row>
    <row r="169" spans="1:16" x14ac:dyDescent="0.2">
      <c r="A169" s="21"/>
      <c r="B169" s="22" t="s">
        <v>130</v>
      </c>
      <c r="C169" s="23">
        <v>1</v>
      </c>
      <c r="D169" s="24"/>
      <c r="E169" s="23">
        <v>4</v>
      </c>
      <c r="F169" s="24"/>
      <c r="G169" s="23">
        <v>3</v>
      </c>
      <c r="H169" s="24"/>
      <c r="I169" s="27"/>
      <c r="J169" s="28">
        <f t="shared" si="35"/>
        <v>8</v>
      </c>
      <c r="K169" s="5">
        <f t="shared" si="36"/>
        <v>0</v>
      </c>
      <c r="L169" s="8">
        <v>25</v>
      </c>
      <c r="M169" s="9"/>
      <c r="N169" s="59">
        <f t="shared" si="42"/>
        <v>33</v>
      </c>
      <c r="O169" s="60">
        <f t="shared" si="43"/>
        <v>0</v>
      </c>
      <c r="P169" s="2">
        <f t="shared" si="39"/>
        <v>33</v>
      </c>
    </row>
    <row r="170" spans="1:16" x14ac:dyDescent="0.2">
      <c r="A170" s="21"/>
      <c r="B170" s="22" t="s">
        <v>149</v>
      </c>
      <c r="C170" s="23"/>
      <c r="D170" s="24"/>
      <c r="E170" s="23"/>
      <c r="F170" s="24"/>
      <c r="G170" s="23"/>
      <c r="H170" s="24"/>
      <c r="I170" s="27"/>
      <c r="J170" s="28">
        <f t="shared" ref="J170" si="49">SUM(C170,E170,G170,I170)</f>
        <v>0</v>
      </c>
      <c r="K170" s="5">
        <f t="shared" ref="K170" si="50">SUM(D170,F170,H170)</f>
        <v>0</v>
      </c>
      <c r="L170" s="8">
        <v>11</v>
      </c>
      <c r="M170" s="9"/>
      <c r="N170" s="63">
        <f t="shared" si="42"/>
        <v>11</v>
      </c>
      <c r="O170" s="64">
        <f t="shared" si="43"/>
        <v>0</v>
      </c>
      <c r="P170" s="2">
        <f t="shared" si="39"/>
        <v>11</v>
      </c>
    </row>
    <row r="171" spans="1:16" x14ac:dyDescent="0.2">
      <c r="A171" s="67" t="s">
        <v>135</v>
      </c>
      <c r="B171" s="68"/>
      <c r="C171" s="37">
        <f t="shared" ref="C171:P171" si="51">SUM(C166:C170)</f>
        <v>16</v>
      </c>
      <c r="D171" s="38">
        <f t="shared" si="51"/>
        <v>0</v>
      </c>
      <c r="E171" s="37">
        <f t="shared" si="51"/>
        <v>24</v>
      </c>
      <c r="F171" s="38">
        <f t="shared" si="51"/>
        <v>0</v>
      </c>
      <c r="G171" s="37">
        <f t="shared" si="51"/>
        <v>35</v>
      </c>
      <c r="H171" s="38">
        <f t="shared" si="51"/>
        <v>0</v>
      </c>
      <c r="I171" s="39">
        <f t="shared" si="51"/>
        <v>0</v>
      </c>
      <c r="J171" s="37">
        <f t="shared" si="51"/>
        <v>75</v>
      </c>
      <c r="K171" s="38">
        <f t="shared" si="51"/>
        <v>0</v>
      </c>
      <c r="L171" s="37">
        <f t="shared" si="51"/>
        <v>109</v>
      </c>
      <c r="M171" s="38">
        <f t="shared" si="51"/>
        <v>0</v>
      </c>
      <c r="N171" s="61">
        <f t="shared" si="42"/>
        <v>184</v>
      </c>
      <c r="O171" s="62">
        <f t="shared" si="43"/>
        <v>0</v>
      </c>
      <c r="P171" s="39">
        <f t="shared" si="51"/>
        <v>184</v>
      </c>
    </row>
    <row r="172" spans="1:16" ht="15" x14ac:dyDescent="0.2">
      <c r="A172" s="49"/>
      <c r="B172" s="50" t="s">
        <v>151</v>
      </c>
      <c r="C172" s="51">
        <f>SUM(C171,C164,C159,C154,C148,C141,C128,C121,C110,C103,C96,C91,C77,C72,C66,C60,C44,C41,C37,C34,C30,C27,C22,C18,C14)</f>
        <v>929</v>
      </c>
      <c r="D172" s="52">
        <f t="shared" ref="D172:P172" si="52">SUM(D171,D164,D159,D154,D148,D141,D128,D121,D110,D103,D96,D91,D77,D72,D66,D60,D44,D41,D37,D34,D30,D27,D22,D18,D14)</f>
        <v>6</v>
      </c>
      <c r="E172" s="51">
        <f t="shared" si="52"/>
        <v>862</v>
      </c>
      <c r="F172" s="52">
        <f t="shared" si="52"/>
        <v>23</v>
      </c>
      <c r="G172" s="51">
        <f t="shared" si="52"/>
        <v>2084</v>
      </c>
      <c r="H172" s="52">
        <f t="shared" si="52"/>
        <v>97</v>
      </c>
      <c r="I172" s="51">
        <f t="shared" si="52"/>
        <v>4</v>
      </c>
      <c r="J172" s="51">
        <f t="shared" si="52"/>
        <v>3879</v>
      </c>
      <c r="K172" s="52">
        <f t="shared" si="52"/>
        <v>126</v>
      </c>
      <c r="L172" s="51">
        <f>SUM(L171,L164,L159,L154,L148,L141,L128,L121,L110,L103,L96,L91,L77,L72,L66,L60,L44,L41,L37,L34,L30,L27,L22,L18,L14)</f>
        <v>3138</v>
      </c>
      <c r="M172" s="52">
        <f t="shared" si="52"/>
        <v>394</v>
      </c>
      <c r="N172" s="65">
        <f>SUM(L172,J172)</f>
        <v>7017</v>
      </c>
      <c r="O172" s="66">
        <f>SUM(M172,K172)</f>
        <v>520</v>
      </c>
      <c r="P172" s="51">
        <f t="shared" si="52"/>
        <v>7537</v>
      </c>
    </row>
    <row r="173" spans="1:16" x14ac:dyDescent="0.2">
      <c r="N173" s="1" t="s">
        <v>153</v>
      </c>
    </row>
  </sheetData>
  <mergeCells count="36">
    <mergeCell ref="A171:B171"/>
    <mergeCell ref="A60:B60"/>
    <mergeCell ref="A91:B91"/>
    <mergeCell ref="A121:B121"/>
    <mergeCell ref="A141:B141"/>
    <mergeCell ref="A164:B164"/>
    <mergeCell ref="A103:B103"/>
    <mergeCell ref="A110:B110"/>
    <mergeCell ref="A128:B128"/>
    <mergeCell ref="A148:B148"/>
    <mergeCell ref="A27:B27"/>
    <mergeCell ref="A77:B77"/>
    <mergeCell ref="A96:B96"/>
    <mergeCell ref="A159:B159"/>
    <mergeCell ref="A154:B154"/>
    <mergeCell ref="A30:B30"/>
    <mergeCell ref="A37:B37"/>
    <mergeCell ref="A44:B44"/>
    <mergeCell ref="A66:B66"/>
    <mergeCell ref="A72:B72"/>
    <mergeCell ref="A34:B34"/>
    <mergeCell ref="A41:B41"/>
    <mergeCell ref="A14:B14"/>
    <mergeCell ref="A1:P1"/>
    <mergeCell ref="A18:B18"/>
    <mergeCell ref="A22:B22"/>
    <mergeCell ref="E4:F4"/>
    <mergeCell ref="G4:H4"/>
    <mergeCell ref="I4:I5"/>
    <mergeCell ref="J4:K4"/>
    <mergeCell ref="C3:K3"/>
    <mergeCell ref="A3:A5"/>
    <mergeCell ref="B3:B5"/>
    <mergeCell ref="C4:D4"/>
    <mergeCell ref="L3:M4"/>
    <mergeCell ref="N3:P4"/>
  </mergeCells>
  <pageMargins left="0.55000000000000004" right="0.4" top="0.5" bottom="0.34" header="0.31496062992125984" footer="0.17"/>
  <pageSetup paperSize="9" orientation="landscape" r:id="rId1"/>
  <headerFooter>
    <oddHeader>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Buu-Center</dc:creator>
  <cp:lastModifiedBy>ri</cp:lastModifiedBy>
  <cp:lastPrinted>2018-07-09T07:00:15Z</cp:lastPrinted>
  <dcterms:created xsi:type="dcterms:W3CDTF">2018-07-09T02:00:58Z</dcterms:created>
  <dcterms:modified xsi:type="dcterms:W3CDTF">2018-07-09T11:53:41Z</dcterms:modified>
</cp:coreProperties>
</file>